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RGANIZZAZIONE\STATISTICHE\STATISTICHE GEN 2021\1 trim\"/>
    </mc:Choice>
  </mc:AlternateContent>
  <xr:revisionPtr revIDLastSave="0" documentId="8_{BB8D57CB-BD64-41F2-8086-17E30E86FCAB}" xr6:coauthVersionLast="46" xr6:coauthVersionMax="46" xr10:uidLastSave="{00000000-0000-0000-0000-000000000000}"/>
  <bookViews>
    <workbookView xWindow="-120" yWindow="-120" windowWidth="29040" windowHeight="15840" tabRatio="482" xr2:uid="{00000000-000D-0000-FFFF-FFFF00000000}"/>
  </bookViews>
  <sheets>
    <sheet name="Flussi_cagliari" sheetId="1" r:id="rId1"/>
    <sheet name="Varpend_cagliari" sheetId="2" r:id="rId2"/>
  </sheets>
  <definedNames>
    <definedName name="_xlnm._FilterDatabase" localSheetId="0" hidden="1">Flussi_cagliari!$A$5:$B$9</definedName>
    <definedName name="_xlnm._FilterDatabase" localSheetId="1" hidden="1">Varpend_cagliari!$A$5:$E$5</definedName>
    <definedName name="_xlnm.Print_Area" localSheetId="0">Flussi_cagliari!$A$1:$B$72</definedName>
    <definedName name="_xlnm.Print_Area" localSheetId="1">Varpend_cagliari!$A$1:$E$25</definedName>
    <definedName name="Comuni">#REF!</definedName>
    <definedName name="_xlnm.Database">#REF!</definedName>
    <definedName name="Organico_CA">#REF!</definedName>
    <definedName name="_xlnm.Print_Titles" localSheetId="0">Flussi_cagliari!$5:$5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E9" i="1"/>
  <c r="F9" i="1"/>
  <c r="E11" i="1" s="1"/>
  <c r="G9" i="1"/>
  <c r="H9" i="1"/>
  <c r="G11" i="1" s="1"/>
  <c r="C9" i="1"/>
  <c r="D16" i="1"/>
  <c r="E16" i="1"/>
  <c r="F16" i="1"/>
  <c r="G16" i="1"/>
  <c r="H16" i="1"/>
  <c r="C16" i="1"/>
  <c r="D25" i="1"/>
  <c r="C27" i="1" s="1"/>
  <c r="E25" i="1"/>
  <c r="F25" i="1"/>
  <c r="G25" i="1"/>
  <c r="H25" i="1"/>
  <c r="C25" i="1"/>
  <c r="D67" i="1"/>
  <c r="C69" i="1" s="1"/>
  <c r="E67" i="1"/>
  <c r="F67" i="1"/>
  <c r="E69" i="1" s="1"/>
  <c r="G67" i="1"/>
  <c r="G69" i="1" s="1"/>
  <c r="H67" i="1"/>
  <c r="D59" i="1"/>
  <c r="E59" i="1"/>
  <c r="F59" i="1"/>
  <c r="G59" i="1"/>
  <c r="H59" i="1"/>
  <c r="G61" i="1" s="1"/>
  <c r="D50" i="1"/>
  <c r="E50" i="1"/>
  <c r="F50" i="1"/>
  <c r="G50" i="1"/>
  <c r="G52" i="1" s="1"/>
  <c r="H50" i="1"/>
  <c r="D42" i="1"/>
  <c r="E42" i="1"/>
  <c r="F42" i="1"/>
  <c r="G42" i="1"/>
  <c r="H42" i="1"/>
  <c r="G44" i="1" s="1"/>
  <c r="D33" i="1"/>
  <c r="E33" i="1"/>
  <c r="E35" i="1" s="1"/>
  <c r="F33" i="1"/>
  <c r="G33" i="1"/>
  <c r="H33" i="1"/>
  <c r="C33" i="1"/>
  <c r="C35" i="1" s="1"/>
  <c r="C42" i="1"/>
  <c r="C44" i="1" s="1"/>
  <c r="C50" i="1"/>
  <c r="G35" i="1"/>
  <c r="G27" i="1"/>
  <c r="G18" i="1"/>
  <c r="C67" i="1"/>
  <c r="E61" i="1"/>
  <c r="C59" i="1"/>
  <c r="C61" i="1"/>
  <c r="C52" i="1"/>
  <c r="E52" i="1"/>
  <c r="E44" i="1"/>
  <c r="E27" i="1"/>
  <c r="E18" i="1"/>
  <c r="C18" i="1"/>
  <c r="C11" i="1"/>
  <c r="E21" i="2"/>
  <c r="E19" i="2"/>
  <c r="E7" i="2"/>
  <c r="E15" i="2"/>
  <c r="E11" i="2"/>
  <c r="E17" i="2"/>
  <c r="E13" i="2"/>
  <c r="E9" i="2"/>
</calcChain>
</file>

<file path=xl/sharedStrings.xml><?xml version="1.0" encoding="utf-8"?>
<sst xmlns="http://schemas.openxmlformats.org/spreadsheetml/2006/main" count="107" uniqueCount="36">
  <si>
    <t>Distretto di Cagliari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</si>
  <si>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</si>
  <si>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PENALE. Anni 2019 - 1 trimestre 2021, registro autori di reato noti</t>
  </si>
  <si>
    <t>Ufficio</t>
  </si>
  <si>
    <t>Macro materia</t>
  </si>
  <si>
    <t>Iscritti 2019</t>
  </si>
  <si>
    <t>Definiti 2019</t>
  </si>
  <si>
    <t>Iscritti 2020</t>
  </si>
  <si>
    <t xml:space="preserve"> Definiti 2020</t>
  </si>
  <si>
    <t>Iscritti 1 trimestre 2021</t>
  </si>
  <si>
    <t xml:space="preserve"> Definiti 1 trimestre 2021</t>
  </si>
  <si>
    <t>Corte d'Appello di Cagliari</t>
  </si>
  <si>
    <t>SEZIONE ORDINARIA</t>
  </si>
  <si>
    <t xml:space="preserve">SEZIONE ASSISE </t>
  </si>
  <si>
    <t>SEZIONE MINORENNI</t>
  </si>
  <si>
    <t>TOTALE PENALE</t>
  </si>
  <si>
    <t>Clearance rate</t>
  </si>
  <si>
    <t>Corte d'Appello di Sassari - Sez. dist. Di Cagliari</t>
  </si>
  <si>
    <t>Tribunale Ordinario di Cagliari</t>
  </si>
  <si>
    <t>RITO COLLEGIALE SEZIONE ASSISE</t>
  </si>
  <si>
    <t>Tribunale Ordinario di Agrigento</t>
  </si>
  <si>
    <t>RITO COLLEGIALE SEZIONE ORDINARIA</t>
  </si>
  <si>
    <t>RITO MONOCRATICO PRIMO GRADO</t>
  </si>
  <si>
    <t>RITO MONOCRATICO APPELLO GIUDICE DI PACE</t>
  </si>
  <si>
    <t>INDAGINI E UDIENZA PRELIMINARE (NOTI)</t>
  </si>
  <si>
    <t>Tribunale Ordinario di Lanusei</t>
  </si>
  <si>
    <t>Tribunale Ordinario di Nuoro</t>
  </si>
  <si>
    <t>Tribunale Ordinario di Oristano</t>
  </si>
  <si>
    <t>Tribunale Ordinario di Sassari</t>
  </si>
  <si>
    <t>Tribunale Ordinario di Tempio Pausania</t>
  </si>
  <si>
    <t>Fonte: Ministero della Giustizia - Dipartimento dell'organizzazione giudiziaria, del personale e dei servizi - Direzione Generale di Statistica e Analisi Organizzativa</t>
  </si>
  <si>
    <t>Variazione pendenti</t>
  </si>
  <si>
    <t>SETTORE PENALE. Anni 2018 - 31 marzo 2021, registro autori di reato noti</t>
  </si>
  <si>
    <t>Pendenti al 31/12/2018</t>
  </si>
  <si>
    <t>Pendenti al 31/03/2021</t>
  </si>
  <si>
    <t>Variazione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</si>
</sst>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00000"/>
      <name val="Arial"/>
      <family val="2"/>
    </font>
    <font>
      <b/>
      <i/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8"/>
      <name val="Arial"/>
      <family val="2"/>
    </font>
    <font>
      <i/>
      <sz val="8"/>
      <color theme="1"/>
      <name val="Calibri"/>
      <family val="2"/>
      <scheme val="minor"/>
    </font>
    <font>
      <i/>
      <sz val="9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52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6" fillId="2" borderId="1" xfId="0" applyFont="1" applyFill="1" applyBorder="1" applyAlignment="1">
      <alignment vertical="center"/>
    </xf>
    <xf numFmtId="0" fontId="6" fillId="2" borderId="1" xfId="2" applyFont="1" applyFill="1" applyBorder="1" applyAlignment="1" applyProtection="1">
      <alignment horizontal="right" vertical="center" wrapText="1"/>
      <protection locked="0"/>
    </xf>
    <xf numFmtId="0" fontId="4" fillId="2" borderId="1" xfId="0" applyFont="1" applyFill="1" applyBorder="1"/>
    <xf numFmtId="3" fontId="8" fillId="2" borderId="2" xfId="3" applyNumberFormat="1" applyFont="1" applyFill="1" applyBorder="1" applyAlignment="1">
      <alignment horizontal="right" wrapText="1"/>
    </xf>
    <xf numFmtId="3" fontId="8" fillId="2" borderId="3" xfId="3" applyNumberFormat="1" applyFont="1" applyFill="1" applyBorder="1" applyAlignment="1">
      <alignment horizontal="right" wrapText="1"/>
    </xf>
    <xf numFmtId="0" fontId="9" fillId="2" borderId="4" xfId="0" applyFont="1" applyFill="1" applyBorder="1"/>
    <xf numFmtId="3" fontId="10" fillId="2" borderId="1" xfId="3" applyNumberFormat="1" applyFont="1" applyFill="1" applyBorder="1" applyAlignment="1">
      <alignment horizontal="right"/>
    </xf>
    <xf numFmtId="3" fontId="10" fillId="2" borderId="1" xfId="3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 applyAlignment="1">
      <alignment horizontal="left" vertical="center" wrapText="1"/>
    </xf>
    <xf numFmtId="0" fontId="11" fillId="2" borderId="0" xfId="0" applyFont="1" applyFill="1" applyBorder="1"/>
    <xf numFmtId="3" fontId="4" fillId="2" borderId="0" xfId="0" applyNumberFormat="1" applyFont="1" applyFill="1" applyBorder="1"/>
    <xf numFmtId="0" fontId="9" fillId="2" borderId="1" xfId="0" applyFont="1" applyFill="1" applyBorder="1"/>
    <xf numFmtId="0" fontId="9" fillId="2" borderId="0" xfId="0" applyFont="1" applyFill="1" applyBorder="1"/>
    <xf numFmtId="4" fontId="6" fillId="2" borderId="0" xfId="0" applyNumberFormat="1" applyFont="1" applyFill="1" applyBorder="1" applyAlignment="1">
      <alignment horizontal="center" vertical="center"/>
    </xf>
    <xf numFmtId="0" fontId="13" fillId="2" borderId="1" xfId="3" applyFont="1" applyFill="1" applyBorder="1" applyAlignment="1">
      <alignment wrapText="1"/>
    </xf>
    <xf numFmtId="0" fontId="8" fillId="2" borderId="2" xfId="3" applyFont="1" applyFill="1" applyBorder="1" applyAlignment="1">
      <alignment horizontal="right" wrapText="1"/>
    </xf>
    <xf numFmtId="0" fontId="8" fillId="2" borderId="2" xfId="3" applyFont="1" applyFill="1" applyBorder="1" applyAlignment="1">
      <alignment wrapText="1"/>
    </xf>
    <xf numFmtId="0" fontId="8" fillId="2" borderId="3" xfId="3" applyFont="1" applyFill="1" applyBorder="1" applyAlignment="1">
      <alignment wrapText="1"/>
    </xf>
    <xf numFmtId="0" fontId="8" fillId="2" borderId="1" xfId="3" applyFont="1" applyFill="1" applyBorder="1" applyAlignment="1">
      <alignment wrapText="1"/>
    </xf>
    <xf numFmtId="3" fontId="10" fillId="2" borderId="0" xfId="3" applyNumberFormat="1" applyFont="1" applyFill="1" applyBorder="1" applyAlignment="1">
      <alignment horizontal="right"/>
    </xf>
    <xf numFmtId="0" fontId="4" fillId="2" borderId="0" xfId="0" applyFont="1" applyFill="1" applyAlignment="1">
      <alignment vertical="center"/>
    </xf>
    <xf numFmtId="0" fontId="14" fillId="2" borderId="0" xfId="4" applyFont="1" applyFill="1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1" fillId="2" borderId="0" xfId="0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center" vertical="center"/>
    </xf>
    <xf numFmtId="164" fontId="6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3" fontId="6" fillId="2" borderId="0" xfId="0" applyNumberFormat="1" applyFont="1" applyFill="1" applyBorder="1" applyAlignment="1">
      <alignment horizontal="center" vertical="center"/>
    </xf>
    <xf numFmtId="164" fontId="6" fillId="2" borderId="0" xfId="1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 wrapText="1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6" fillId="2" borderId="5" xfId="2" applyFont="1" applyFill="1" applyBorder="1" applyAlignment="1" applyProtection="1">
      <alignment horizontal="right" vertical="center" wrapText="1"/>
      <protection locked="0"/>
    </xf>
    <xf numFmtId="3" fontId="8" fillId="2" borderId="10" xfId="3" applyNumberFormat="1" applyFont="1" applyFill="1" applyBorder="1" applyAlignment="1">
      <alignment horizontal="right" wrapText="1"/>
    </xf>
    <xf numFmtId="0" fontId="19" fillId="3" borderId="1" xfId="0" applyFont="1" applyFill="1" applyBorder="1" applyAlignment="1">
      <alignment horizontal="right" vertical="center" wrapText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left" indent="1"/>
    </xf>
    <xf numFmtId="0" fontId="21" fillId="0" borderId="0" xfId="0" applyNumberFormat="1" applyFont="1"/>
    <xf numFmtId="0" fontId="0" fillId="0" borderId="0" xfId="0" applyAlignment="1">
      <alignment horizontal="left" indent="2"/>
    </xf>
    <xf numFmtId="0" fontId="0" fillId="0" borderId="0" xfId="0" applyNumberFormat="1"/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4" fontId="12" fillId="2" borderId="5" xfId="0" applyNumberFormat="1" applyFont="1" applyFill="1" applyBorder="1" applyAlignment="1" applyProtection="1">
      <alignment horizontal="center" vertical="center"/>
      <protection locked="0"/>
    </xf>
    <xf numFmtId="4" fontId="12" fillId="2" borderId="6" xfId="0" applyNumberFormat="1" applyFont="1" applyFill="1" applyBorder="1" applyAlignment="1" applyProtection="1">
      <alignment horizontal="center" vertical="center"/>
      <protection locked="0"/>
    </xf>
    <xf numFmtId="4" fontId="12" fillId="2" borderId="5" xfId="0" applyNumberFormat="1" applyFont="1" applyFill="1" applyBorder="1" applyAlignment="1">
      <alignment horizontal="center" vertical="center"/>
    </xf>
    <xf numFmtId="4" fontId="12" fillId="2" borderId="6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20" fillId="0" borderId="0" xfId="0" applyFont="1" applyAlignment="1">
      <alignment horizontal="left" wrapText="1"/>
    </xf>
  </cellXfs>
  <cellStyles count="152">
    <cellStyle name="Normale" xfId="0" builtinId="0"/>
    <cellStyle name="Normale 10" xfId="5" xr:uid="{00000000-0005-0000-0000-000001000000}"/>
    <cellStyle name="Normale 10 2" xfId="6" xr:uid="{00000000-0005-0000-0000-000002000000}"/>
    <cellStyle name="Normale 10 2 2" xfId="7" xr:uid="{00000000-0005-0000-0000-000003000000}"/>
    <cellStyle name="Normale 10 3" xfId="8" xr:uid="{00000000-0005-0000-0000-000004000000}"/>
    <cellStyle name="Normale 10 4" xfId="9" xr:uid="{00000000-0005-0000-0000-000005000000}"/>
    <cellStyle name="Normale 11" xfId="10" xr:uid="{00000000-0005-0000-0000-000006000000}"/>
    <cellStyle name="Normale 12" xfId="2" xr:uid="{00000000-0005-0000-0000-000007000000}"/>
    <cellStyle name="Normale 13" xfId="11" xr:uid="{00000000-0005-0000-0000-000008000000}"/>
    <cellStyle name="Normale 13 2" xfId="12" xr:uid="{00000000-0005-0000-0000-000009000000}"/>
    <cellStyle name="Normale 14" xfId="13" xr:uid="{00000000-0005-0000-0000-00000A000000}"/>
    <cellStyle name="Normale 14 2" xfId="14" xr:uid="{00000000-0005-0000-0000-00000B000000}"/>
    <cellStyle name="Normale 15" xfId="4" xr:uid="{00000000-0005-0000-0000-00000C000000}"/>
    <cellStyle name="Normale 16" xfId="15" xr:uid="{00000000-0005-0000-0000-00000D000000}"/>
    <cellStyle name="Normale 2" xfId="3" xr:uid="{00000000-0005-0000-0000-00000E000000}"/>
    <cellStyle name="Normale 2 2" xfId="16" xr:uid="{00000000-0005-0000-0000-00000F000000}"/>
    <cellStyle name="Normale 2 2 2" xfId="17" xr:uid="{00000000-0005-0000-0000-000010000000}"/>
    <cellStyle name="Normale 2 2 2 2" xfId="18" xr:uid="{00000000-0005-0000-0000-000011000000}"/>
    <cellStyle name="Normale 2 2 2 2 2" xfId="19" xr:uid="{00000000-0005-0000-0000-000012000000}"/>
    <cellStyle name="Normale 2 2 2 3" xfId="20" xr:uid="{00000000-0005-0000-0000-000013000000}"/>
    <cellStyle name="Normale 2 2 2 4" xfId="21" xr:uid="{00000000-0005-0000-0000-000014000000}"/>
    <cellStyle name="Normale 2 2 3" xfId="22" xr:uid="{00000000-0005-0000-0000-000015000000}"/>
    <cellStyle name="Normale 2 2 3 2" xfId="23" xr:uid="{00000000-0005-0000-0000-000016000000}"/>
    <cellStyle name="Normale 2 2 4" xfId="24" xr:uid="{00000000-0005-0000-0000-000017000000}"/>
    <cellStyle name="Normale 2 2 5" xfId="25" xr:uid="{00000000-0005-0000-0000-000018000000}"/>
    <cellStyle name="Normale 2 3" xfId="26" xr:uid="{00000000-0005-0000-0000-000019000000}"/>
    <cellStyle name="Normale 2 4" xfId="27" xr:uid="{00000000-0005-0000-0000-00001A000000}"/>
    <cellStyle name="Normale 2 4 2" xfId="28" xr:uid="{00000000-0005-0000-0000-00001B000000}"/>
    <cellStyle name="Normale 2 5" xfId="29" xr:uid="{00000000-0005-0000-0000-00001C000000}"/>
    <cellStyle name="Normale 3" xfId="30" xr:uid="{00000000-0005-0000-0000-00001D000000}"/>
    <cellStyle name="Normale 3 2" xfId="31" xr:uid="{00000000-0005-0000-0000-00001E000000}"/>
    <cellStyle name="Normale 3 3" xfId="32" xr:uid="{00000000-0005-0000-0000-00001F000000}"/>
    <cellStyle name="Normale 3 3 2" xfId="33" xr:uid="{00000000-0005-0000-0000-000020000000}"/>
    <cellStyle name="Normale 3 4" xfId="34" xr:uid="{00000000-0005-0000-0000-000021000000}"/>
    <cellStyle name="Normale 3 5" xfId="35" xr:uid="{00000000-0005-0000-0000-000022000000}"/>
    <cellStyle name="Normale 4" xfId="36" xr:uid="{00000000-0005-0000-0000-000023000000}"/>
    <cellStyle name="Normale 4 2" xfId="37" xr:uid="{00000000-0005-0000-0000-000024000000}"/>
    <cellStyle name="Normale 4 2 2" xfId="38" xr:uid="{00000000-0005-0000-0000-000025000000}"/>
    <cellStyle name="Normale 4 2 2 2" xfId="39" xr:uid="{00000000-0005-0000-0000-000026000000}"/>
    <cellStyle name="Normale 4 2 3" xfId="40" xr:uid="{00000000-0005-0000-0000-000027000000}"/>
    <cellStyle name="Normale 4 2 4" xfId="41" xr:uid="{00000000-0005-0000-0000-000028000000}"/>
    <cellStyle name="Normale 4 3" xfId="42" xr:uid="{00000000-0005-0000-0000-000029000000}"/>
    <cellStyle name="Normale 4 3 2" xfId="43" xr:uid="{00000000-0005-0000-0000-00002A000000}"/>
    <cellStyle name="Normale 4 3 2 2" xfId="44" xr:uid="{00000000-0005-0000-0000-00002B000000}"/>
    <cellStyle name="Normale 4 3 3" xfId="45" xr:uid="{00000000-0005-0000-0000-00002C000000}"/>
    <cellStyle name="Normale 4 3 4" xfId="46" xr:uid="{00000000-0005-0000-0000-00002D000000}"/>
    <cellStyle name="Normale 4 4" xfId="47" xr:uid="{00000000-0005-0000-0000-00002E000000}"/>
    <cellStyle name="Normale 4 4 2" xfId="48" xr:uid="{00000000-0005-0000-0000-00002F000000}"/>
    <cellStyle name="Normale 4 5" xfId="49" xr:uid="{00000000-0005-0000-0000-000030000000}"/>
    <cellStyle name="Normale 4 6" xfId="50" xr:uid="{00000000-0005-0000-0000-000031000000}"/>
    <cellStyle name="Normale 5" xfId="51" xr:uid="{00000000-0005-0000-0000-000032000000}"/>
    <cellStyle name="Normale 5 2" xfId="52" xr:uid="{00000000-0005-0000-0000-000033000000}"/>
    <cellStyle name="Normale 5 2 2" xfId="53" xr:uid="{00000000-0005-0000-0000-000034000000}"/>
    <cellStyle name="Normale 5 2 2 2" xfId="54" xr:uid="{00000000-0005-0000-0000-000035000000}"/>
    <cellStyle name="Normale 5 2 3" xfId="55" xr:uid="{00000000-0005-0000-0000-000036000000}"/>
    <cellStyle name="Normale 5 2 4" xfId="56" xr:uid="{00000000-0005-0000-0000-000037000000}"/>
    <cellStyle name="Normale 5 3" xfId="57" xr:uid="{00000000-0005-0000-0000-000038000000}"/>
    <cellStyle name="Normale 5 3 2" xfId="58" xr:uid="{00000000-0005-0000-0000-000039000000}"/>
    <cellStyle name="Normale 5 3 2 2" xfId="59" xr:uid="{00000000-0005-0000-0000-00003A000000}"/>
    <cellStyle name="Normale 5 3 3" xfId="60" xr:uid="{00000000-0005-0000-0000-00003B000000}"/>
    <cellStyle name="Normale 5 3 4" xfId="61" xr:uid="{00000000-0005-0000-0000-00003C000000}"/>
    <cellStyle name="Normale 5 4" xfId="62" xr:uid="{00000000-0005-0000-0000-00003D000000}"/>
    <cellStyle name="Normale 5 4 2" xfId="63" xr:uid="{00000000-0005-0000-0000-00003E000000}"/>
    <cellStyle name="Normale 5 5" xfId="64" xr:uid="{00000000-0005-0000-0000-00003F000000}"/>
    <cellStyle name="Normale 5 6" xfId="65" xr:uid="{00000000-0005-0000-0000-000040000000}"/>
    <cellStyle name="Normale 6" xfId="66" xr:uid="{00000000-0005-0000-0000-000041000000}"/>
    <cellStyle name="Normale 6 2" xfId="67" xr:uid="{00000000-0005-0000-0000-000042000000}"/>
    <cellStyle name="Normale 6 2 2" xfId="68" xr:uid="{00000000-0005-0000-0000-000043000000}"/>
    <cellStyle name="Normale 6 2 2 2" xfId="69" xr:uid="{00000000-0005-0000-0000-000044000000}"/>
    <cellStyle name="Normale 6 2 2 2 2" xfId="70" xr:uid="{00000000-0005-0000-0000-000045000000}"/>
    <cellStyle name="Normale 6 2 2 3" xfId="71" xr:uid="{00000000-0005-0000-0000-000046000000}"/>
    <cellStyle name="Normale 6 2 2 4" xfId="72" xr:uid="{00000000-0005-0000-0000-000047000000}"/>
    <cellStyle name="Normale 6 2 3" xfId="73" xr:uid="{00000000-0005-0000-0000-000048000000}"/>
    <cellStyle name="Normale 6 2 3 2" xfId="74" xr:uid="{00000000-0005-0000-0000-000049000000}"/>
    <cellStyle name="Normale 6 2 3 2 2" xfId="75" xr:uid="{00000000-0005-0000-0000-00004A000000}"/>
    <cellStyle name="Normale 6 2 3 3" xfId="76" xr:uid="{00000000-0005-0000-0000-00004B000000}"/>
    <cellStyle name="Normale 6 2 3 4" xfId="77" xr:uid="{00000000-0005-0000-0000-00004C000000}"/>
    <cellStyle name="Normale 6 2 4" xfId="78" xr:uid="{00000000-0005-0000-0000-00004D000000}"/>
    <cellStyle name="Normale 6 2 4 2" xfId="79" xr:uid="{00000000-0005-0000-0000-00004E000000}"/>
    <cellStyle name="Normale 6 2 5" xfId="80" xr:uid="{00000000-0005-0000-0000-00004F000000}"/>
    <cellStyle name="Normale 6 2 6" xfId="81" xr:uid="{00000000-0005-0000-0000-000050000000}"/>
    <cellStyle name="Normale 6 3" xfId="82" xr:uid="{00000000-0005-0000-0000-000051000000}"/>
    <cellStyle name="Normale 6 3 2" xfId="83" xr:uid="{00000000-0005-0000-0000-000052000000}"/>
    <cellStyle name="Normale 6 3 2 2" xfId="84" xr:uid="{00000000-0005-0000-0000-000053000000}"/>
    <cellStyle name="Normale 6 3 2 2 2" xfId="85" xr:uid="{00000000-0005-0000-0000-000054000000}"/>
    <cellStyle name="Normale 6 3 2 3" xfId="86" xr:uid="{00000000-0005-0000-0000-000055000000}"/>
    <cellStyle name="Normale 6 3 2 4" xfId="87" xr:uid="{00000000-0005-0000-0000-000056000000}"/>
    <cellStyle name="Normale 6 3 3" xfId="88" xr:uid="{00000000-0005-0000-0000-000057000000}"/>
    <cellStyle name="Normale 6 3 3 2" xfId="89" xr:uid="{00000000-0005-0000-0000-000058000000}"/>
    <cellStyle name="Normale 6 3 4" xfId="90" xr:uid="{00000000-0005-0000-0000-000059000000}"/>
    <cellStyle name="Normale 6 3 5" xfId="91" xr:uid="{00000000-0005-0000-0000-00005A000000}"/>
    <cellStyle name="Normale 6 4" xfId="92" xr:uid="{00000000-0005-0000-0000-00005B000000}"/>
    <cellStyle name="Normale 6 4 2" xfId="93" xr:uid="{00000000-0005-0000-0000-00005C000000}"/>
    <cellStyle name="Normale 6 4 2 2" xfId="94" xr:uid="{00000000-0005-0000-0000-00005D000000}"/>
    <cellStyle name="Normale 6 4 3" xfId="95" xr:uid="{00000000-0005-0000-0000-00005E000000}"/>
    <cellStyle name="Normale 6 4 4" xfId="96" xr:uid="{00000000-0005-0000-0000-00005F000000}"/>
    <cellStyle name="Normale 6 5" xfId="97" xr:uid="{00000000-0005-0000-0000-000060000000}"/>
    <cellStyle name="Normale 6 5 2" xfId="98" xr:uid="{00000000-0005-0000-0000-000061000000}"/>
    <cellStyle name="Normale 6 5 2 2" xfId="99" xr:uid="{00000000-0005-0000-0000-000062000000}"/>
    <cellStyle name="Normale 6 5 3" xfId="100" xr:uid="{00000000-0005-0000-0000-000063000000}"/>
    <cellStyle name="Normale 6 5 4" xfId="101" xr:uid="{00000000-0005-0000-0000-000064000000}"/>
    <cellStyle name="Normale 6 6" xfId="102" xr:uid="{00000000-0005-0000-0000-000065000000}"/>
    <cellStyle name="Normale 6 6 2" xfId="103" xr:uid="{00000000-0005-0000-0000-000066000000}"/>
    <cellStyle name="Normale 6 6 2 2" xfId="104" xr:uid="{00000000-0005-0000-0000-000067000000}"/>
    <cellStyle name="Normale 6 6 3" xfId="105" xr:uid="{00000000-0005-0000-0000-000068000000}"/>
    <cellStyle name="Normale 6 7" xfId="106" xr:uid="{00000000-0005-0000-0000-000069000000}"/>
    <cellStyle name="Normale 6 7 2" xfId="107" xr:uid="{00000000-0005-0000-0000-00006A000000}"/>
    <cellStyle name="Normale 6 8" xfId="108" xr:uid="{00000000-0005-0000-0000-00006B000000}"/>
    <cellStyle name="Normale 6 9" xfId="109" xr:uid="{00000000-0005-0000-0000-00006C000000}"/>
    <cellStyle name="Normale 7" xfId="110" xr:uid="{00000000-0005-0000-0000-00006D000000}"/>
    <cellStyle name="Normale 7 2" xfId="111" xr:uid="{00000000-0005-0000-0000-00006E000000}"/>
    <cellStyle name="Normale 7 2 2" xfId="112" xr:uid="{00000000-0005-0000-0000-00006F000000}"/>
    <cellStyle name="Normale 7 3" xfId="113" xr:uid="{00000000-0005-0000-0000-000070000000}"/>
    <cellStyle name="Normale 7 4" xfId="114" xr:uid="{00000000-0005-0000-0000-000071000000}"/>
    <cellStyle name="Normale 8" xfId="115" xr:uid="{00000000-0005-0000-0000-000072000000}"/>
    <cellStyle name="Normale 8 2" xfId="116" xr:uid="{00000000-0005-0000-0000-000073000000}"/>
    <cellStyle name="Normale 8 2 2" xfId="117" xr:uid="{00000000-0005-0000-0000-000074000000}"/>
    <cellStyle name="Normale 8 3" xfId="118" xr:uid="{00000000-0005-0000-0000-000075000000}"/>
    <cellStyle name="Normale 8 3 2" xfId="151" xr:uid="{00000000-0005-0000-0000-000076000000}"/>
    <cellStyle name="Normale 8 4" xfId="119" xr:uid="{00000000-0005-0000-0000-000077000000}"/>
    <cellStyle name="Normale 9" xfId="120" xr:uid="{00000000-0005-0000-0000-000078000000}"/>
    <cellStyle name="Normale 9 2" xfId="121" xr:uid="{00000000-0005-0000-0000-000079000000}"/>
    <cellStyle name="Normale 9 2 2" xfId="122" xr:uid="{00000000-0005-0000-0000-00007A000000}"/>
    <cellStyle name="Normale 9 3" xfId="123" xr:uid="{00000000-0005-0000-0000-00007B000000}"/>
    <cellStyle name="Normale 9 4" xfId="124" xr:uid="{00000000-0005-0000-0000-00007C000000}"/>
    <cellStyle name="Percentuale" xfId="1" builtinId="5"/>
    <cellStyle name="Percentuale 2" xfId="125" xr:uid="{00000000-0005-0000-0000-00007E000000}"/>
    <cellStyle name="Percentuale 3" xfId="126" xr:uid="{00000000-0005-0000-0000-00007F000000}"/>
    <cellStyle name="Percentuale 3 2" xfId="127" xr:uid="{00000000-0005-0000-0000-000080000000}"/>
    <cellStyle name="Percentuale 3 2 2" xfId="128" xr:uid="{00000000-0005-0000-0000-000081000000}"/>
    <cellStyle name="Percentuale 3 2 2 2" xfId="129" xr:uid="{00000000-0005-0000-0000-000082000000}"/>
    <cellStyle name="Percentuale 3 2 3" xfId="130" xr:uid="{00000000-0005-0000-0000-000083000000}"/>
    <cellStyle name="Percentuale 3 3" xfId="131" xr:uid="{00000000-0005-0000-0000-000084000000}"/>
    <cellStyle name="Percentuale 3 3 2" xfId="132" xr:uid="{00000000-0005-0000-0000-000085000000}"/>
    <cellStyle name="Percentuale 3 4" xfId="133" xr:uid="{00000000-0005-0000-0000-000086000000}"/>
    <cellStyle name="Percentuale 3 4 2" xfId="134" xr:uid="{00000000-0005-0000-0000-000087000000}"/>
    <cellStyle name="Percentuale 3 5" xfId="135" xr:uid="{00000000-0005-0000-0000-000088000000}"/>
    <cellStyle name="Percentuale 4" xfId="136" xr:uid="{00000000-0005-0000-0000-000089000000}"/>
    <cellStyle name="Percentuale 4 2" xfId="137" xr:uid="{00000000-0005-0000-0000-00008A000000}"/>
    <cellStyle name="Percentuale 4 2 2" xfId="138" xr:uid="{00000000-0005-0000-0000-00008B000000}"/>
    <cellStyle name="Percentuale 4 2 2 2" xfId="139" xr:uid="{00000000-0005-0000-0000-00008C000000}"/>
    <cellStyle name="Percentuale 4 2 3" xfId="140" xr:uid="{00000000-0005-0000-0000-00008D000000}"/>
    <cellStyle name="Percentuale 4 3" xfId="141" xr:uid="{00000000-0005-0000-0000-00008E000000}"/>
    <cellStyle name="Percentuale 4 3 2" xfId="142" xr:uid="{00000000-0005-0000-0000-00008F000000}"/>
    <cellStyle name="Percentuale 4 4" xfId="143" xr:uid="{00000000-0005-0000-0000-000090000000}"/>
    <cellStyle name="Percentuale 4 4 2" xfId="144" xr:uid="{00000000-0005-0000-0000-000091000000}"/>
    <cellStyle name="Percentuale 4 5" xfId="145" xr:uid="{00000000-0005-0000-0000-000092000000}"/>
    <cellStyle name="Percentuale 5" xfId="146" xr:uid="{00000000-0005-0000-0000-000093000000}"/>
    <cellStyle name="Percentuale 6" xfId="147" xr:uid="{00000000-0005-0000-0000-000094000000}"/>
    <cellStyle name="Percentuale 6 2" xfId="148" xr:uid="{00000000-0005-0000-0000-000095000000}"/>
    <cellStyle name="Percentuale 7" xfId="149" xr:uid="{00000000-0005-0000-0000-000096000000}"/>
    <cellStyle name="Percentuale 7 2" xfId="150" xr:uid="{00000000-0005-0000-0000-000097000000}"/>
  </cellStyles>
  <dxfs count="6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2"/>
  <sheetViews>
    <sheetView showGridLines="0" tabSelected="1" zoomScale="85" zoomScaleNormal="85" zoomScaleSheetLayoutView="40" workbookViewId="0">
      <selection activeCell="L15" sqref="L15"/>
    </sheetView>
  </sheetViews>
  <sheetFormatPr defaultColWidth="9.140625" defaultRowHeight="12.75" x14ac:dyDescent="0.2"/>
  <cols>
    <col min="1" max="1" width="17.28515625" style="2" customWidth="1"/>
    <col min="2" max="2" width="35.28515625" style="2" customWidth="1"/>
    <col min="3" max="6" width="9.140625" style="2" customWidth="1"/>
    <col min="7" max="7" width="9.140625" style="2"/>
    <col min="8" max="8" width="10" style="2" customWidth="1"/>
    <col min="9" max="10" width="9.140625" style="2"/>
    <col min="11" max="11" width="21" style="2" customWidth="1"/>
    <col min="12" max="12" width="17" style="2" bestFit="1" customWidth="1"/>
    <col min="13" max="16384" width="9.140625" style="2"/>
  </cols>
  <sheetData>
    <row r="1" spans="1:13" ht="15.75" x14ac:dyDescent="0.25">
      <c r="A1" s="1" t="s">
        <v>0</v>
      </c>
    </row>
    <row r="2" spans="1:13" ht="15" x14ac:dyDescent="0.25">
      <c r="A2" s="3" t="s">
        <v>1</v>
      </c>
    </row>
    <row r="3" spans="1:13" ht="13.9" customHeight="1" x14ac:dyDescent="0.2">
      <c r="A3" s="44" t="s">
        <v>2</v>
      </c>
    </row>
    <row r="4" spans="1:13" ht="6.75" customHeight="1" x14ac:dyDescent="0.2"/>
    <row r="5" spans="1:13" ht="48.75" customHeight="1" x14ac:dyDescent="0.2">
      <c r="A5" s="4" t="s">
        <v>3</v>
      </c>
      <c r="B5" s="4" t="s">
        <v>4</v>
      </c>
      <c r="C5" s="5" t="s">
        <v>5</v>
      </c>
      <c r="D5" s="41" t="s">
        <v>6</v>
      </c>
      <c r="E5" s="43" t="s">
        <v>7</v>
      </c>
      <c r="F5" s="43" t="s">
        <v>8</v>
      </c>
      <c r="G5" s="43" t="s">
        <v>9</v>
      </c>
      <c r="H5" s="43" t="s">
        <v>10</v>
      </c>
    </row>
    <row r="6" spans="1:13" x14ac:dyDescent="0.2">
      <c r="A6" s="55" t="s">
        <v>11</v>
      </c>
      <c r="B6" s="6" t="s">
        <v>12</v>
      </c>
      <c r="C6" s="7">
        <v>1413</v>
      </c>
      <c r="D6" s="7">
        <v>1191</v>
      </c>
      <c r="E6" s="42">
        <v>836</v>
      </c>
      <c r="F6" s="42">
        <v>829</v>
      </c>
      <c r="G6" s="42">
        <v>220</v>
      </c>
      <c r="H6" s="42">
        <v>276</v>
      </c>
    </row>
    <row r="7" spans="1:13" x14ac:dyDescent="0.2">
      <c r="A7" s="55"/>
      <c r="B7" s="6" t="s">
        <v>13</v>
      </c>
      <c r="C7" s="7">
        <v>8</v>
      </c>
      <c r="D7" s="7">
        <v>5</v>
      </c>
      <c r="E7" s="7">
        <v>7</v>
      </c>
      <c r="F7" s="7">
        <v>2</v>
      </c>
      <c r="G7" s="7">
        <v>1</v>
      </c>
      <c r="H7" s="7">
        <v>5</v>
      </c>
    </row>
    <row r="8" spans="1:13" x14ac:dyDescent="0.2">
      <c r="A8" s="55"/>
      <c r="B8" s="6" t="s">
        <v>14</v>
      </c>
      <c r="C8" s="8">
        <v>14</v>
      </c>
      <c r="D8" s="8">
        <v>17</v>
      </c>
      <c r="E8" s="8">
        <v>13</v>
      </c>
      <c r="F8" s="8">
        <v>7</v>
      </c>
      <c r="G8" s="8">
        <v>0</v>
      </c>
      <c r="H8" s="8">
        <v>6</v>
      </c>
    </row>
    <row r="9" spans="1:13" x14ac:dyDescent="0.2">
      <c r="A9" s="55"/>
      <c r="B9" s="9" t="s">
        <v>15</v>
      </c>
      <c r="C9" s="11">
        <f>SUM(C6:C8)</f>
        <v>1435</v>
      </c>
      <c r="D9" s="11">
        <f t="shared" ref="D9:H9" si="0">SUM(D6:D8)</f>
        <v>1213</v>
      </c>
      <c r="E9" s="11">
        <f t="shared" si="0"/>
        <v>856</v>
      </c>
      <c r="F9" s="11">
        <f t="shared" si="0"/>
        <v>838</v>
      </c>
      <c r="G9" s="11">
        <f t="shared" si="0"/>
        <v>221</v>
      </c>
      <c r="H9" s="11">
        <f t="shared" si="0"/>
        <v>287</v>
      </c>
    </row>
    <row r="10" spans="1:13" ht="7.15" customHeight="1" x14ac:dyDescent="0.2">
      <c r="A10" s="12"/>
      <c r="B10" s="13"/>
      <c r="C10" s="14"/>
      <c r="D10" s="14"/>
      <c r="E10" s="14"/>
      <c r="F10" s="14"/>
      <c r="G10" s="14"/>
      <c r="H10" s="14"/>
    </row>
    <row r="11" spans="1:13" ht="14.45" customHeight="1" x14ac:dyDescent="0.2">
      <c r="A11" s="12"/>
      <c r="B11" s="15" t="s">
        <v>16</v>
      </c>
      <c r="C11" s="51">
        <f>D9/C9</f>
        <v>0.84529616724738676</v>
      </c>
      <c r="D11" s="52"/>
      <c r="E11" s="53">
        <f t="shared" ref="E11" si="1">F9/E9</f>
        <v>0.9789719626168224</v>
      </c>
      <c r="F11" s="54"/>
      <c r="G11" s="53">
        <f t="shared" ref="G11" si="2">H9/G9</f>
        <v>1.2986425339366516</v>
      </c>
      <c r="H11" s="54"/>
      <c r="K11" s="45"/>
      <c r="L11" s="46"/>
      <c r="M11" s="46"/>
    </row>
    <row r="12" spans="1:13" ht="14.45" customHeight="1" x14ac:dyDescent="0.25">
      <c r="A12" s="12"/>
      <c r="B12" s="16"/>
      <c r="C12" s="17"/>
      <c r="D12" s="17"/>
      <c r="E12" s="17"/>
      <c r="F12" s="17"/>
      <c r="G12" s="17"/>
      <c r="H12" s="17"/>
      <c r="K12" s="47"/>
      <c r="L12" s="48"/>
      <c r="M12" s="48"/>
    </row>
    <row r="13" spans="1:13" ht="15" x14ac:dyDescent="0.25">
      <c r="A13" s="55" t="s">
        <v>17</v>
      </c>
      <c r="B13" s="6" t="s">
        <v>12</v>
      </c>
      <c r="C13" s="7">
        <v>889</v>
      </c>
      <c r="D13" s="7">
        <v>626</v>
      </c>
      <c r="E13" s="7">
        <v>801</v>
      </c>
      <c r="F13" s="7">
        <v>399</v>
      </c>
      <c r="G13" s="7">
        <v>190</v>
      </c>
      <c r="H13" s="7">
        <v>252</v>
      </c>
      <c r="K13" s="47"/>
      <c r="L13" s="48"/>
      <c r="M13" s="48"/>
    </row>
    <row r="14" spans="1:13" ht="15" x14ac:dyDescent="0.25">
      <c r="A14" s="55"/>
      <c r="B14" s="6" t="s">
        <v>13</v>
      </c>
      <c r="C14" s="7">
        <v>4</v>
      </c>
      <c r="D14" s="7">
        <v>4</v>
      </c>
      <c r="E14" s="7">
        <v>4</v>
      </c>
      <c r="F14" s="7">
        <v>2</v>
      </c>
      <c r="G14" s="7">
        <v>1</v>
      </c>
      <c r="H14" s="7">
        <v>4</v>
      </c>
      <c r="K14" s="47"/>
      <c r="L14" s="48"/>
      <c r="M14" s="48"/>
    </row>
    <row r="15" spans="1:13" ht="15" x14ac:dyDescent="0.25">
      <c r="A15" s="55"/>
      <c r="B15" s="6" t="s">
        <v>14</v>
      </c>
      <c r="C15" s="8">
        <v>5</v>
      </c>
      <c r="D15" s="8">
        <v>5</v>
      </c>
      <c r="E15" s="8">
        <v>5</v>
      </c>
      <c r="F15" s="8">
        <v>4</v>
      </c>
      <c r="G15" s="8">
        <v>1</v>
      </c>
      <c r="H15" s="8">
        <v>4</v>
      </c>
      <c r="K15" s="47"/>
      <c r="L15" s="48"/>
      <c r="M15" s="48"/>
    </row>
    <row r="16" spans="1:13" ht="13.15" customHeight="1" x14ac:dyDescent="0.25">
      <c r="A16" s="55"/>
      <c r="B16" s="9" t="s">
        <v>15</v>
      </c>
      <c r="C16" s="10">
        <f>SUM(C13:C15)</f>
        <v>898</v>
      </c>
      <c r="D16" s="10">
        <f t="shared" ref="D16:H16" si="3">SUM(D13:D15)</f>
        <v>635</v>
      </c>
      <c r="E16" s="10">
        <f t="shared" si="3"/>
        <v>810</v>
      </c>
      <c r="F16" s="10">
        <f t="shared" si="3"/>
        <v>405</v>
      </c>
      <c r="G16" s="10">
        <f t="shared" si="3"/>
        <v>192</v>
      </c>
      <c r="H16" s="10">
        <f t="shared" si="3"/>
        <v>260</v>
      </c>
      <c r="K16" s="47"/>
      <c r="L16" s="48"/>
      <c r="M16" s="48"/>
    </row>
    <row r="17" spans="1:13" ht="7.15" customHeight="1" x14ac:dyDescent="0.2">
      <c r="A17" s="12"/>
      <c r="B17" s="13"/>
      <c r="C17" s="14"/>
      <c r="D17" s="14"/>
      <c r="E17" s="14"/>
      <c r="F17" s="14"/>
      <c r="G17" s="14"/>
      <c r="H17" s="14"/>
      <c r="K17" s="45"/>
      <c r="L17" s="46"/>
      <c r="M17" s="46"/>
    </row>
    <row r="18" spans="1:13" ht="13.9" customHeight="1" x14ac:dyDescent="0.25">
      <c r="A18" s="12"/>
      <c r="B18" s="15" t="s">
        <v>16</v>
      </c>
      <c r="C18" s="53">
        <f t="shared" ref="C18" si="4">D16/C16</f>
        <v>0.70712694877505566</v>
      </c>
      <c r="D18" s="54"/>
      <c r="E18" s="53">
        <f t="shared" ref="E18" si="5">F16/E16</f>
        <v>0.5</v>
      </c>
      <c r="F18" s="54"/>
      <c r="G18" s="53">
        <f t="shared" ref="G18" si="6">H16/G16</f>
        <v>1.3541666666666667</v>
      </c>
      <c r="H18" s="54"/>
      <c r="K18" s="47"/>
      <c r="L18" s="48"/>
      <c r="M18" s="48"/>
    </row>
    <row r="19" spans="1:13" ht="15" x14ac:dyDescent="0.25">
      <c r="A19" s="12"/>
      <c r="B19" s="16"/>
      <c r="C19" s="17"/>
      <c r="D19" s="17"/>
      <c r="E19" s="17"/>
      <c r="F19" s="17"/>
      <c r="G19" s="17"/>
      <c r="H19" s="17"/>
      <c r="K19" s="47"/>
      <c r="L19" s="48"/>
      <c r="M19" s="48"/>
    </row>
    <row r="20" spans="1:13" ht="15" x14ac:dyDescent="0.25">
      <c r="A20" s="55" t="s">
        <v>18</v>
      </c>
      <c r="B20" s="18" t="s">
        <v>19</v>
      </c>
      <c r="C20" s="19">
        <v>5</v>
      </c>
      <c r="D20" s="19">
        <v>5</v>
      </c>
      <c r="E20" s="19">
        <v>4</v>
      </c>
      <c r="F20" s="19">
        <v>4</v>
      </c>
      <c r="G20" s="19">
        <v>2</v>
      </c>
      <c r="H20" s="19">
        <v>2</v>
      </c>
      <c r="K20" s="47"/>
      <c r="L20" s="48"/>
      <c r="M20" s="48"/>
    </row>
    <row r="21" spans="1:13" ht="15" x14ac:dyDescent="0.25">
      <c r="A21" s="55" t="s">
        <v>20</v>
      </c>
      <c r="B21" s="18" t="s">
        <v>21</v>
      </c>
      <c r="C21" s="7">
        <v>155</v>
      </c>
      <c r="D21" s="7">
        <v>118</v>
      </c>
      <c r="E21" s="7">
        <v>117</v>
      </c>
      <c r="F21" s="7">
        <v>123</v>
      </c>
      <c r="G21" s="7">
        <v>51</v>
      </c>
      <c r="H21" s="7">
        <v>33</v>
      </c>
      <c r="K21" s="47"/>
      <c r="L21" s="48"/>
      <c r="M21" s="48"/>
    </row>
    <row r="22" spans="1:13" x14ac:dyDescent="0.2">
      <c r="A22" s="55" t="s">
        <v>20</v>
      </c>
      <c r="B22" s="20" t="s">
        <v>22</v>
      </c>
      <c r="C22" s="7">
        <v>3778</v>
      </c>
      <c r="D22" s="7">
        <v>3671</v>
      </c>
      <c r="E22" s="7">
        <v>3659</v>
      </c>
      <c r="F22" s="7">
        <v>2833</v>
      </c>
      <c r="G22" s="7">
        <v>1167</v>
      </c>
      <c r="H22" s="7">
        <v>991</v>
      </c>
      <c r="K22" s="45"/>
      <c r="L22" s="46"/>
      <c r="M22" s="46"/>
    </row>
    <row r="23" spans="1:13" ht="23.25" x14ac:dyDescent="0.25">
      <c r="A23" s="55" t="s">
        <v>20</v>
      </c>
      <c r="B23" s="21" t="s">
        <v>23</v>
      </c>
      <c r="C23" s="7">
        <v>83</v>
      </c>
      <c r="D23" s="7">
        <v>62</v>
      </c>
      <c r="E23" s="7">
        <v>56</v>
      </c>
      <c r="F23" s="7">
        <v>57</v>
      </c>
      <c r="G23" s="7">
        <v>6</v>
      </c>
      <c r="H23" s="7">
        <v>21</v>
      </c>
      <c r="K23" s="47"/>
      <c r="L23" s="48"/>
      <c r="M23" s="48"/>
    </row>
    <row r="24" spans="1:13" ht="15" x14ac:dyDescent="0.25">
      <c r="A24" s="55" t="s">
        <v>20</v>
      </c>
      <c r="B24" s="22" t="s">
        <v>24</v>
      </c>
      <c r="C24" s="8">
        <v>8432</v>
      </c>
      <c r="D24" s="8">
        <v>8879</v>
      </c>
      <c r="E24" s="8">
        <v>6781</v>
      </c>
      <c r="F24" s="8">
        <v>6613</v>
      </c>
      <c r="G24" s="8">
        <v>1723</v>
      </c>
      <c r="H24" s="8">
        <v>1650</v>
      </c>
      <c r="K24" s="47"/>
      <c r="L24" s="48"/>
      <c r="M24" s="48"/>
    </row>
    <row r="25" spans="1:13" ht="15" x14ac:dyDescent="0.25">
      <c r="A25" s="55" t="s">
        <v>20</v>
      </c>
      <c r="B25" s="15" t="s">
        <v>15</v>
      </c>
      <c r="C25" s="10">
        <f>SUM(C20:C24)</f>
        <v>12453</v>
      </c>
      <c r="D25" s="10">
        <f t="shared" ref="D25:H25" si="7">SUM(D20:D24)</f>
        <v>12735</v>
      </c>
      <c r="E25" s="10">
        <f t="shared" si="7"/>
        <v>10617</v>
      </c>
      <c r="F25" s="10">
        <f t="shared" si="7"/>
        <v>9630</v>
      </c>
      <c r="G25" s="10">
        <f t="shared" si="7"/>
        <v>2949</v>
      </c>
      <c r="H25" s="10">
        <f t="shared" si="7"/>
        <v>2697</v>
      </c>
      <c r="K25" s="47"/>
      <c r="L25" s="48"/>
      <c r="M25" s="48"/>
    </row>
    <row r="26" spans="1:13" ht="7.15" customHeight="1" x14ac:dyDescent="0.25">
      <c r="A26" s="12"/>
      <c r="B26" s="16"/>
      <c r="C26" s="23"/>
      <c r="D26" s="23"/>
      <c r="E26" s="23"/>
      <c r="F26" s="23"/>
      <c r="G26" s="14"/>
      <c r="H26" s="14"/>
      <c r="K26" s="47"/>
      <c r="L26" s="48"/>
      <c r="M26" s="48"/>
    </row>
    <row r="27" spans="1:13" ht="13.9" customHeight="1" x14ac:dyDescent="0.2">
      <c r="A27" s="12"/>
      <c r="B27" s="15" t="s">
        <v>16</v>
      </c>
      <c r="C27" s="53">
        <f t="shared" ref="C27" si="8">D25/C25</f>
        <v>1.0226451457480126</v>
      </c>
      <c r="D27" s="54"/>
      <c r="E27" s="53">
        <f t="shared" ref="E27" si="9">F25/E25</f>
        <v>0.90703588584345862</v>
      </c>
      <c r="F27" s="54"/>
      <c r="G27" s="53">
        <f t="shared" ref="G27" si="10">H25/G25</f>
        <v>0.91454730417090535</v>
      </c>
      <c r="H27" s="54"/>
    </row>
    <row r="28" spans="1:13" x14ac:dyDescent="0.2">
      <c r="A28" s="12"/>
      <c r="B28" s="16"/>
      <c r="C28" s="23"/>
      <c r="D28" s="23"/>
      <c r="E28" s="23"/>
      <c r="F28" s="23"/>
      <c r="G28" s="23"/>
      <c r="H28" s="23"/>
    </row>
    <row r="29" spans="1:13" x14ac:dyDescent="0.2">
      <c r="A29" s="55" t="s">
        <v>25</v>
      </c>
      <c r="B29" s="18" t="s">
        <v>21</v>
      </c>
      <c r="C29" s="7">
        <v>9</v>
      </c>
      <c r="D29" s="7">
        <v>7</v>
      </c>
      <c r="E29" s="7">
        <v>3</v>
      </c>
      <c r="F29" s="7">
        <v>0</v>
      </c>
      <c r="G29" s="7">
        <v>1</v>
      </c>
      <c r="H29" s="7">
        <v>0</v>
      </c>
    </row>
    <row r="30" spans="1:13" x14ac:dyDescent="0.2">
      <c r="A30" s="55" t="s">
        <v>20</v>
      </c>
      <c r="B30" s="20" t="s">
        <v>22</v>
      </c>
      <c r="C30" s="7">
        <v>188</v>
      </c>
      <c r="D30" s="7">
        <v>190</v>
      </c>
      <c r="E30" s="7">
        <v>138</v>
      </c>
      <c r="F30" s="7">
        <v>163</v>
      </c>
      <c r="G30" s="7">
        <v>92</v>
      </c>
      <c r="H30" s="7">
        <v>68</v>
      </c>
    </row>
    <row r="31" spans="1:13" ht="22.5" x14ac:dyDescent="0.2">
      <c r="A31" s="55" t="s">
        <v>20</v>
      </c>
      <c r="B31" s="21" t="s">
        <v>23</v>
      </c>
      <c r="C31" s="7">
        <v>0</v>
      </c>
      <c r="D31" s="7">
        <v>1</v>
      </c>
      <c r="E31" s="7">
        <v>0</v>
      </c>
      <c r="F31" s="7">
        <v>2</v>
      </c>
      <c r="G31" s="7">
        <v>0</v>
      </c>
      <c r="H31" s="7">
        <v>0</v>
      </c>
    </row>
    <row r="32" spans="1:13" x14ac:dyDescent="0.2">
      <c r="A32" s="55" t="s">
        <v>20</v>
      </c>
      <c r="B32" s="22" t="s">
        <v>24</v>
      </c>
      <c r="C32" s="8">
        <v>587</v>
      </c>
      <c r="D32" s="8">
        <v>1067</v>
      </c>
      <c r="E32" s="8">
        <v>588</v>
      </c>
      <c r="F32" s="8">
        <v>368</v>
      </c>
      <c r="G32" s="8">
        <v>165</v>
      </c>
      <c r="H32" s="8">
        <v>125</v>
      </c>
    </row>
    <row r="33" spans="1:13" x14ac:dyDescent="0.2">
      <c r="A33" s="55" t="s">
        <v>20</v>
      </c>
      <c r="B33" s="15" t="s">
        <v>15</v>
      </c>
      <c r="C33" s="10">
        <f>SUM(C29:C32)</f>
        <v>784</v>
      </c>
      <c r="D33" s="10">
        <f t="shared" ref="D33:H33" si="11">SUM(D29:D32)</f>
        <v>1265</v>
      </c>
      <c r="E33" s="10">
        <f t="shared" si="11"/>
        <v>729</v>
      </c>
      <c r="F33" s="10">
        <f t="shared" si="11"/>
        <v>533</v>
      </c>
      <c r="G33" s="10">
        <f t="shared" si="11"/>
        <v>258</v>
      </c>
      <c r="H33" s="10">
        <f t="shared" si="11"/>
        <v>193</v>
      </c>
    </row>
    <row r="34" spans="1:13" ht="7.15" customHeight="1" x14ac:dyDescent="0.2">
      <c r="A34" s="12"/>
      <c r="B34" s="16"/>
      <c r="C34" s="23"/>
      <c r="D34" s="23"/>
      <c r="E34" s="23"/>
      <c r="F34" s="23"/>
      <c r="G34" s="14"/>
      <c r="H34" s="14"/>
    </row>
    <row r="35" spans="1:13" ht="13.9" customHeight="1" x14ac:dyDescent="0.2">
      <c r="A35" s="12"/>
      <c r="B35" s="15" t="s">
        <v>16</v>
      </c>
      <c r="C35" s="53">
        <f>D33/C33</f>
        <v>1.6135204081632653</v>
      </c>
      <c r="D35" s="54"/>
      <c r="E35" s="53">
        <f t="shared" ref="E35" si="12">F33/E33</f>
        <v>0.73113854595336081</v>
      </c>
      <c r="F35" s="54"/>
      <c r="G35" s="53">
        <f t="shared" ref="G35" si="13">H33/G33</f>
        <v>0.74806201550387597</v>
      </c>
      <c r="H35" s="54"/>
    </row>
    <row r="36" spans="1:13" x14ac:dyDescent="0.2">
      <c r="A36" s="12"/>
      <c r="B36" s="16"/>
      <c r="C36" s="23"/>
      <c r="D36" s="23"/>
      <c r="E36" s="23"/>
      <c r="F36" s="23"/>
      <c r="G36" s="23"/>
      <c r="H36" s="23"/>
      <c r="K36" s="45"/>
      <c r="L36" s="46"/>
      <c r="M36" s="46"/>
    </row>
    <row r="37" spans="1:13" ht="12.75" customHeight="1" x14ac:dyDescent="0.2">
      <c r="A37" s="56" t="s">
        <v>26</v>
      </c>
      <c r="B37" s="18" t="s">
        <v>19</v>
      </c>
      <c r="C37" s="19">
        <v>0</v>
      </c>
      <c r="D37" s="19">
        <v>0</v>
      </c>
      <c r="E37" s="19">
        <v>2</v>
      </c>
      <c r="F37" s="19">
        <v>0</v>
      </c>
      <c r="G37" s="19">
        <v>0</v>
      </c>
      <c r="H37" s="19">
        <v>1</v>
      </c>
      <c r="K37" s="45"/>
      <c r="L37" s="46"/>
      <c r="M37" s="46"/>
    </row>
    <row r="38" spans="1:13" ht="12.75" customHeight="1" x14ac:dyDescent="0.25">
      <c r="A38" s="57"/>
      <c r="B38" s="18" t="s">
        <v>21</v>
      </c>
      <c r="C38" s="19">
        <v>31</v>
      </c>
      <c r="D38" s="19">
        <v>28</v>
      </c>
      <c r="E38" s="19">
        <v>13</v>
      </c>
      <c r="F38" s="19">
        <v>16</v>
      </c>
      <c r="G38" s="19">
        <v>12</v>
      </c>
      <c r="H38" s="19">
        <v>2</v>
      </c>
      <c r="K38" s="47"/>
      <c r="L38" s="48"/>
      <c r="M38" s="48"/>
    </row>
    <row r="39" spans="1:13" ht="12.75" customHeight="1" x14ac:dyDescent="0.25">
      <c r="A39" s="57"/>
      <c r="B39" s="20" t="s">
        <v>22</v>
      </c>
      <c r="C39" s="7">
        <v>668</v>
      </c>
      <c r="D39" s="7">
        <v>764</v>
      </c>
      <c r="E39" s="7">
        <v>395</v>
      </c>
      <c r="F39" s="7">
        <v>525</v>
      </c>
      <c r="G39" s="7">
        <v>189</v>
      </c>
      <c r="H39" s="7">
        <v>146</v>
      </c>
      <c r="K39" s="47"/>
      <c r="L39" s="48"/>
      <c r="M39" s="48"/>
    </row>
    <row r="40" spans="1:13" ht="22.5" customHeight="1" x14ac:dyDescent="0.25">
      <c r="A40" s="57"/>
      <c r="B40" s="21" t="s">
        <v>23</v>
      </c>
      <c r="C40" s="7">
        <v>6</v>
      </c>
      <c r="D40" s="7">
        <v>12</v>
      </c>
      <c r="E40" s="7">
        <v>3</v>
      </c>
      <c r="F40" s="7">
        <v>6</v>
      </c>
      <c r="G40" s="7">
        <v>1</v>
      </c>
      <c r="H40" s="7">
        <v>1</v>
      </c>
      <c r="K40" s="47"/>
      <c r="L40" s="48"/>
      <c r="M40" s="48"/>
    </row>
    <row r="41" spans="1:13" ht="12.75" customHeight="1" x14ac:dyDescent="0.25">
      <c r="A41" s="57"/>
      <c r="B41" s="22" t="s">
        <v>24</v>
      </c>
      <c r="C41" s="8">
        <v>2722</v>
      </c>
      <c r="D41" s="8">
        <v>2115</v>
      </c>
      <c r="E41" s="8">
        <v>2793</v>
      </c>
      <c r="F41" s="8">
        <v>2774</v>
      </c>
      <c r="G41" s="8">
        <v>635</v>
      </c>
      <c r="H41" s="8">
        <v>813</v>
      </c>
      <c r="K41" s="47"/>
      <c r="L41" s="48"/>
      <c r="M41" s="48"/>
    </row>
    <row r="42" spans="1:13" ht="12.75" customHeight="1" x14ac:dyDescent="0.25">
      <c r="A42" s="58"/>
      <c r="B42" s="15" t="s">
        <v>15</v>
      </c>
      <c r="C42" s="10">
        <f>SUM(C37:C41)</f>
        <v>3427</v>
      </c>
      <c r="D42" s="10">
        <f t="shared" ref="D42:H42" si="14">SUM(D37:D41)</f>
        <v>2919</v>
      </c>
      <c r="E42" s="10">
        <f t="shared" si="14"/>
        <v>3206</v>
      </c>
      <c r="F42" s="10">
        <f t="shared" si="14"/>
        <v>3321</v>
      </c>
      <c r="G42" s="10">
        <f t="shared" si="14"/>
        <v>837</v>
      </c>
      <c r="H42" s="10">
        <f t="shared" si="14"/>
        <v>963</v>
      </c>
      <c r="K42" s="47"/>
      <c r="L42" s="48"/>
      <c r="M42" s="48"/>
    </row>
    <row r="43" spans="1:13" ht="7.15" customHeight="1" x14ac:dyDescent="0.2">
      <c r="A43" s="12"/>
      <c r="B43" s="16"/>
      <c r="C43" s="23"/>
      <c r="D43" s="23"/>
      <c r="E43" s="23"/>
      <c r="F43" s="23"/>
      <c r="G43" s="14"/>
      <c r="H43" s="14"/>
      <c r="K43" s="45"/>
      <c r="L43" s="46"/>
      <c r="M43" s="46"/>
    </row>
    <row r="44" spans="1:13" ht="13.9" customHeight="1" x14ac:dyDescent="0.25">
      <c r="A44" s="12"/>
      <c r="B44" s="15" t="s">
        <v>16</v>
      </c>
      <c r="C44" s="53">
        <f t="shared" ref="C44" si="15">D42/C42</f>
        <v>0.85176539247154948</v>
      </c>
      <c r="D44" s="54"/>
      <c r="E44" s="53">
        <f t="shared" ref="E44" si="16">F42/E42</f>
        <v>1.035870243293824</v>
      </c>
      <c r="F44" s="54"/>
      <c r="G44" s="53">
        <f t="shared" ref="G44" si="17">H42/G42</f>
        <v>1.1505376344086022</v>
      </c>
      <c r="H44" s="54"/>
      <c r="K44" s="47"/>
      <c r="L44" s="48"/>
      <c r="M44" s="48"/>
    </row>
    <row r="45" spans="1:13" ht="15" x14ac:dyDescent="0.25">
      <c r="A45" s="12"/>
      <c r="B45" s="16"/>
      <c r="C45" s="17"/>
      <c r="D45" s="17"/>
      <c r="E45" s="17"/>
      <c r="F45" s="17"/>
      <c r="G45" s="17"/>
      <c r="H45" s="17"/>
      <c r="K45" s="47"/>
      <c r="L45" s="48"/>
      <c r="M45" s="48"/>
    </row>
    <row r="46" spans="1:13" ht="12.75" customHeight="1" x14ac:dyDescent="0.25">
      <c r="A46" s="56" t="s">
        <v>27</v>
      </c>
      <c r="B46" s="18" t="s">
        <v>21</v>
      </c>
      <c r="C46" s="7">
        <v>29</v>
      </c>
      <c r="D46" s="7">
        <v>25</v>
      </c>
      <c r="E46" s="7">
        <v>30</v>
      </c>
      <c r="F46" s="7">
        <v>18</v>
      </c>
      <c r="G46" s="7">
        <v>2</v>
      </c>
      <c r="H46" s="7">
        <v>7</v>
      </c>
      <c r="K46" s="47"/>
      <c r="L46" s="48"/>
      <c r="M46" s="48"/>
    </row>
    <row r="47" spans="1:13" ht="12.75" customHeight="1" x14ac:dyDescent="0.25">
      <c r="A47" s="57"/>
      <c r="B47" s="20" t="s">
        <v>22</v>
      </c>
      <c r="C47" s="7">
        <v>887</v>
      </c>
      <c r="D47" s="7">
        <v>682</v>
      </c>
      <c r="E47" s="7">
        <v>420</v>
      </c>
      <c r="F47" s="7">
        <v>583</v>
      </c>
      <c r="G47" s="7">
        <v>250</v>
      </c>
      <c r="H47" s="7">
        <v>170</v>
      </c>
      <c r="K47" s="47"/>
      <c r="L47" s="48"/>
      <c r="M47" s="48"/>
    </row>
    <row r="48" spans="1:13" ht="22.5" customHeight="1" x14ac:dyDescent="0.2">
      <c r="A48" s="57"/>
      <c r="B48" s="21" t="s">
        <v>23</v>
      </c>
      <c r="C48" s="7">
        <v>16</v>
      </c>
      <c r="D48" s="7">
        <v>12</v>
      </c>
      <c r="E48" s="7">
        <v>9</v>
      </c>
      <c r="F48" s="7">
        <v>11</v>
      </c>
      <c r="G48" s="7">
        <v>2</v>
      </c>
      <c r="H48" s="7">
        <v>1</v>
      </c>
    </row>
    <row r="49" spans="1:8" ht="12.75" customHeight="1" x14ac:dyDescent="0.2">
      <c r="A49" s="57"/>
      <c r="B49" s="22" t="s">
        <v>24</v>
      </c>
      <c r="C49" s="8">
        <v>1873</v>
      </c>
      <c r="D49" s="8">
        <v>1950</v>
      </c>
      <c r="E49" s="8">
        <v>1801</v>
      </c>
      <c r="F49" s="8">
        <v>1342</v>
      </c>
      <c r="G49" s="8">
        <v>329</v>
      </c>
      <c r="H49" s="8">
        <v>401</v>
      </c>
    </row>
    <row r="50" spans="1:8" ht="12.75" customHeight="1" x14ac:dyDescent="0.2">
      <c r="A50" s="58"/>
      <c r="B50" s="15" t="s">
        <v>15</v>
      </c>
      <c r="C50" s="10">
        <f>SUM(C46:C49)</f>
        <v>2805</v>
      </c>
      <c r="D50" s="10">
        <f t="shared" ref="D50:H50" si="18">SUM(D46:D49)</f>
        <v>2669</v>
      </c>
      <c r="E50" s="10">
        <f t="shared" si="18"/>
        <v>2260</v>
      </c>
      <c r="F50" s="10">
        <f t="shared" si="18"/>
        <v>1954</v>
      </c>
      <c r="G50" s="10">
        <f t="shared" si="18"/>
        <v>583</v>
      </c>
      <c r="H50" s="10">
        <f t="shared" si="18"/>
        <v>579</v>
      </c>
    </row>
    <row r="51" spans="1:8" ht="7.15" customHeight="1" x14ac:dyDescent="0.2">
      <c r="A51" s="12"/>
      <c r="B51" s="16"/>
      <c r="C51" s="23"/>
      <c r="D51" s="23"/>
      <c r="E51" s="23"/>
      <c r="F51" s="23"/>
      <c r="G51" s="14"/>
      <c r="H51" s="14"/>
    </row>
    <row r="52" spans="1:8" ht="13.9" customHeight="1" x14ac:dyDescent="0.2">
      <c r="A52" s="12"/>
      <c r="B52" s="15" t="s">
        <v>16</v>
      </c>
      <c r="C52" s="53">
        <f t="shared" ref="C52" si="19">D50/C50</f>
        <v>0.95151515151515154</v>
      </c>
      <c r="D52" s="54"/>
      <c r="E52" s="53">
        <f t="shared" ref="E52" si="20">F50/E50</f>
        <v>0.86460176991150439</v>
      </c>
      <c r="F52" s="54"/>
      <c r="G52" s="53">
        <f t="shared" ref="G52" si="21">H50/G50</f>
        <v>0.99313893653516294</v>
      </c>
      <c r="H52" s="54"/>
    </row>
    <row r="53" spans="1:8" x14ac:dyDescent="0.2">
      <c r="A53" s="12"/>
      <c r="B53" s="16"/>
      <c r="C53" s="17"/>
      <c r="D53" s="17"/>
      <c r="E53" s="17"/>
      <c r="F53" s="17"/>
      <c r="G53" s="17"/>
      <c r="H53" s="17"/>
    </row>
    <row r="54" spans="1:8" ht="12.75" customHeight="1" x14ac:dyDescent="0.2">
      <c r="A54" s="56" t="s">
        <v>28</v>
      </c>
      <c r="B54" s="18" t="s">
        <v>19</v>
      </c>
      <c r="C54" s="19">
        <v>6</v>
      </c>
      <c r="D54" s="19">
        <v>3</v>
      </c>
      <c r="E54" s="19">
        <v>3</v>
      </c>
      <c r="F54" s="19">
        <v>2</v>
      </c>
      <c r="G54" s="19">
        <v>3</v>
      </c>
      <c r="H54" s="19">
        <v>2</v>
      </c>
    </row>
    <row r="55" spans="1:8" ht="12.75" customHeight="1" x14ac:dyDescent="0.2">
      <c r="A55" s="57"/>
      <c r="B55" s="18" t="s">
        <v>21</v>
      </c>
      <c r="C55" s="7">
        <v>56</v>
      </c>
      <c r="D55" s="7">
        <v>55</v>
      </c>
      <c r="E55" s="7">
        <v>52</v>
      </c>
      <c r="F55" s="7">
        <v>43</v>
      </c>
      <c r="G55" s="7">
        <v>21</v>
      </c>
      <c r="H55" s="7">
        <v>17</v>
      </c>
    </row>
    <row r="56" spans="1:8" ht="12.75" customHeight="1" x14ac:dyDescent="0.2">
      <c r="A56" s="57"/>
      <c r="B56" s="20" t="s">
        <v>22</v>
      </c>
      <c r="C56" s="7">
        <v>2511</v>
      </c>
      <c r="D56" s="7">
        <v>2542</v>
      </c>
      <c r="E56" s="7">
        <v>1754</v>
      </c>
      <c r="F56" s="7">
        <v>2070</v>
      </c>
      <c r="G56" s="7">
        <v>566</v>
      </c>
      <c r="H56" s="7">
        <v>589</v>
      </c>
    </row>
    <row r="57" spans="1:8" ht="22.5" customHeight="1" x14ac:dyDescent="0.2">
      <c r="A57" s="57"/>
      <c r="B57" s="21" t="s">
        <v>23</v>
      </c>
      <c r="C57" s="7">
        <v>50</v>
      </c>
      <c r="D57" s="7">
        <v>42</v>
      </c>
      <c r="E57" s="7">
        <v>25</v>
      </c>
      <c r="F57" s="7">
        <v>42</v>
      </c>
      <c r="G57" s="7">
        <v>3</v>
      </c>
      <c r="H57" s="7">
        <v>5</v>
      </c>
    </row>
    <row r="58" spans="1:8" ht="12.75" customHeight="1" x14ac:dyDescent="0.2">
      <c r="A58" s="57"/>
      <c r="B58" s="22" t="s">
        <v>24</v>
      </c>
      <c r="C58" s="8">
        <v>4324</v>
      </c>
      <c r="D58" s="8">
        <v>3710</v>
      </c>
      <c r="E58" s="8">
        <v>3256</v>
      </c>
      <c r="F58" s="8">
        <v>2675</v>
      </c>
      <c r="G58" s="8">
        <v>1064</v>
      </c>
      <c r="H58" s="8">
        <v>667</v>
      </c>
    </row>
    <row r="59" spans="1:8" ht="12.75" customHeight="1" x14ac:dyDescent="0.2">
      <c r="A59" s="58"/>
      <c r="B59" s="15" t="s">
        <v>15</v>
      </c>
      <c r="C59" s="10">
        <f t="shared" ref="C59:H59" si="22">SUM(C54:C58)</f>
        <v>6947</v>
      </c>
      <c r="D59" s="10">
        <f t="shared" si="22"/>
        <v>6352</v>
      </c>
      <c r="E59" s="10">
        <f t="shared" si="22"/>
        <v>5090</v>
      </c>
      <c r="F59" s="10">
        <f t="shared" si="22"/>
        <v>4832</v>
      </c>
      <c r="G59" s="10">
        <f t="shared" si="22"/>
        <v>1657</v>
      </c>
      <c r="H59" s="10">
        <f t="shared" si="22"/>
        <v>1280</v>
      </c>
    </row>
    <row r="60" spans="1:8" ht="7.15" customHeight="1" x14ac:dyDescent="0.2">
      <c r="A60" s="12"/>
      <c r="B60" s="16"/>
      <c r="C60" s="23"/>
      <c r="D60" s="23"/>
      <c r="E60" s="23"/>
      <c r="F60" s="23"/>
      <c r="G60" s="14"/>
      <c r="H60" s="14"/>
    </row>
    <row r="61" spans="1:8" ht="13.9" customHeight="1" x14ac:dyDescent="0.2">
      <c r="A61" s="12"/>
      <c r="B61" s="15" t="s">
        <v>16</v>
      </c>
      <c r="C61" s="53">
        <f>D59/C59</f>
        <v>0.91435151864114006</v>
      </c>
      <c r="D61" s="54"/>
      <c r="E61" s="53">
        <f t="shared" ref="E61" si="23">F59/E59</f>
        <v>0.94931237721021611</v>
      </c>
      <c r="F61" s="54"/>
      <c r="G61" s="53">
        <f t="shared" ref="G61" si="24">H59/G59</f>
        <v>0.77248038624019311</v>
      </c>
      <c r="H61" s="54"/>
    </row>
    <row r="62" spans="1:8" x14ac:dyDescent="0.2">
      <c r="A62" s="12"/>
      <c r="B62" s="16"/>
      <c r="C62" s="17"/>
      <c r="D62" s="17"/>
      <c r="E62" s="17"/>
      <c r="F62" s="17"/>
      <c r="G62" s="17"/>
      <c r="H62" s="17"/>
    </row>
    <row r="63" spans="1:8" x14ac:dyDescent="0.2">
      <c r="A63" s="55" t="s">
        <v>29</v>
      </c>
      <c r="B63" s="18" t="s">
        <v>21</v>
      </c>
      <c r="C63" s="7">
        <v>49</v>
      </c>
      <c r="D63" s="7">
        <v>16</v>
      </c>
      <c r="E63" s="7">
        <v>39</v>
      </c>
      <c r="F63" s="7">
        <v>11</v>
      </c>
      <c r="G63" s="7">
        <v>17</v>
      </c>
      <c r="H63" s="7">
        <v>4</v>
      </c>
    </row>
    <row r="64" spans="1:8" x14ac:dyDescent="0.2">
      <c r="A64" s="55" t="s">
        <v>20</v>
      </c>
      <c r="B64" s="20" t="s">
        <v>22</v>
      </c>
      <c r="C64" s="7">
        <v>692</v>
      </c>
      <c r="D64" s="7">
        <v>706</v>
      </c>
      <c r="E64" s="7">
        <v>1106</v>
      </c>
      <c r="F64" s="7">
        <v>484</v>
      </c>
      <c r="G64" s="7">
        <v>221</v>
      </c>
      <c r="H64" s="7">
        <v>198</v>
      </c>
    </row>
    <row r="65" spans="1:8" ht="22.5" x14ac:dyDescent="0.2">
      <c r="A65" s="55" t="s">
        <v>20</v>
      </c>
      <c r="B65" s="21" t="s">
        <v>23</v>
      </c>
      <c r="C65" s="7">
        <v>5</v>
      </c>
      <c r="D65" s="7">
        <v>9</v>
      </c>
      <c r="E65" s="7">
        <v>3</v>
      </c>
      <c r="F65" s="7">
        <v>2</v>
      </c>
      <c r="G65" s="7">
        <v>1</v>
      </c>
      <c r="H65" s="7">
        <v>1</v>
      </c>
    </row>
    <row r="66" spans="1:8" x14ac:dyDescent="0.2">
      <c r="A66" s="55" t="s">
        <v>20</v>
      </c>
      <c r="B66" s="22" t="s">
        <v>24</v>
      </c>
      <c r="C66" s="8">
        <v>3186</v>
      </c>
      <c r="D66" s="8">
        <v>1208</v>
      </c>
      <c r="E66" s="8">
        <v>2272</v>
      </c>
      <c r="F66" s="8">
        <v>2228</v>
      </c>
      <c r="G66" s="8">
        <v>679</v>
      </c>
      <c r="H66" s="8">
        <v>886</v>
      </c>
    </row>
    <row r="67" spans="1:8" x14ac:dyDescent="0.2">
      <c r="A67" s="55" t="s">
        <v>20</v>
      </c>
      <c r="B67" s="15" t="s">
        <v>15</v>
      </c>
      <c r="C67" s="10">
        <f t="shared" ref="C67:H67" si="25">SUM(C63:C66)</f>
        <v>3932</v>
      </c>
      <c r="D67" s="10">
        <f t="shared" si="25"/>
        <v>1939</v>
      </c>
      <c r="E67" s="10">
        <f t="shared" si="25"/>
        <v>3420</v>
      </c>
      <c r="F67" s="10">
        <f t="shared" si="25"/>
        <v>2725</v>
      </c>
      <c r="G67" s="10">
        <f t="shared" si="25"/>
        <v>918</v>
      </c>
      <c r="H67" s="10">
        <f t="shared" si="25"/>
        <v>1089</v>
      </c>
    </row>
    <row r="68" spans="1:8" ht="7.15" customHeight="1" x14ac:dyDescent="0.2">
      <c r="A68" s="12"/>
      <c r="B68" s="16"/>
      <c r="C68" s="23"/>
      <c r="D68" s="23"/>
      <c r="E68" s="23"/>
      <c r="F68" s="23"/>
      <c r="G68" s="14"/>
      <c r="H68" s="14"/>
    </row>
    <row r="69" spans="1:8" x14ac:dyDescent="0.2">
      <c r="A69" s="12"/>
      <c r="B69" s="15" t="s">
        <v>16</v>
      </c>
      <c r="C69" s="53">
        <f t="shared" ref="C69" si="26">D67/C67</f>
        <v>0.49313326551373349</v>
      </c>
      <c r="D69" s="54"/>
      <c r="E69" s="53">
        <f t="shared" ref="E69" si="27">F67/E67</f>
        <v>0.79678362573099415</v>
      </c>
      <c r="F69" s="54"/>
      <c r="G69" s="53">
        <f t="shared" ref="G69" si="28">H67/G67</f>
        <v>1.1862745098039216</v>
      </c>
      <c r="H69" s="54"/>
    </row>
    <row r="70" spans="1:8" x14ac:dyDescent="0.2">
      <c r="A70" s="25"/>
      <c r="B70" s="16"/>
      <c r="C70" s="17"/>
      <c r="D70" s="17"/>
      <c r="E70" s="17"/>
      <c r="F70" s="17"/>
      <c r="G70" s="17"/>
      <c r="H70" s="17"/>
    </row>
    <row r="71" spans="1:8" ht="22.15" customHeight="1" x14ac:dyDescent="0.2">
      <c r="A71" s="60"/>
      <c r="B71" s="60"/>
    </row>
    <row r="72" spans="1:8" ht="28.9" customHeight="1" x14ac:dyDescent="0.2">
      <c r="A72" s="59" t="s">
        <v>30</v>
      </c>
      <c r="B72" s="59"/>
      <c r="C72" s="59"/>
      <c r="D72" s="59"/>
    </row>
  </sheetData>
  <mergeCells count="34">
    <mergeCell ref="G52:H52"/>
    <mergeCell ref="G61:H61"/>
    <mergeCell ref="G69:H69"/>
    <mergeCell ref="G11:H11"/>
    <mergeCell ref="G18:H18"/>
    <mergeCell ref="G27:H27"/>
    <mergeCell ref="G35:H35"/>
    <mergeCell ref="G44:H44"/>
    <mergeCell ref="E52:F52"/>
    <mergeCell ref="E61:F61"/>
    <mergeCell ref="E69:F69"/>
    <mergeCell ref="E11:F11"/>
    <mergeCell ref="E18:F18"/>
    <mergeCell ref="E27:F27"/>
    <mergeCell ref="E35:F35"/>
    <mergeCell ref="E44:F44"/>
    <mergeCell ref="A72:D72"/>
    <mergeCell ref="A54:A59"/>
    <mergeCell ref="A63:A67"/>
    <mergeCell ref="A46:A50"/>
    <mergeCell ref="A71:B71"/>
    <mergeCell ref="C52:D52"/>
    <mergeCell ref="C61:D61"/>
    <mergeCell ref="C69:D69"/>
    <mergeCell ref="A6:A9"/>
    <mergeCell ref="A13:A16"/>
    <mergeCell ref="A20:A25"/>
    <mergeCell ref="A29:A33"/>
    <mergeCell ref="A37:A42"/>
    <mergeCell ref="C11:D11"/>
    <mergeCell ref="C18:D18"/>
    <mergeCell ref="C27:D27"/>
    <mergeCell ref="C35:D35"/>
    <mergeCell ref="C44:D44"/>
  </mergeCells>
  <conditionalFormatting sqref="E44 E52 C44 C52 C11 C35 C69 C61 C27 E11:F11 E27:F27 E35:F35 E61:F61 E69:F69">
    <cfRule type="cellIs" dxfId="61" priority="226" operator="greaterThan">
      <formula>1</formula>
    </cfRule>
    <cfRule type="cellIs" dxfId="60" priority="228" operator="lessThan">
      <formula>1</formula>
    </cfRule>
  </conditionalFormatting>
  <conditionalFormatting sqref="C18 E18:F18">
    <cfRule type="cellIs" dxfId="59" priority="105" operator="greaterThanOrEqual">
      <formula>1</formula>
    </cfRule>
    <cfRule type="cellIs" dxfId="58" priority="106" operator="lessThan">
      <formula>1</formula>
    </cfRule>
  </conditionalFormatting>
  <conditionalFormatting sqref="E69:F69">
    <cfRule type="cellIs" dxfId="57" priority="45" operator="greaterThan">
      <formula>1</formula>
    </cfRule>
    <cfRule type="cellIs" dxfId="56" priority="46" operator="lessThan">
      <formula>1</formula>
    </cfRule>
  </conditionalFormatting>
  <conditionalFormatting sqref="E61:F61">
    <cfRule type="cellIs" dxfId="55" priority="43" operator="greaterThan">
      <formula>1</formula>
    </cfRule>
    <cfRule type="cellIs" dxfId="54" priority="44" operator="lessThan">
      <formula>1</formula>
    </cfRule>
  </conditionalFormatting>
  <conditionalFormatting sqref="E52:F52">
    <cfRule type="cellIs" dxfId="53" priority="41" operator="greaterThan">
      <formula>1</formula>
    </cfRule>
    <cfRule type="cellIs" dxfId="52" priority="42" operator="lessThan">
      <formula>1</formula>
    </cfRule>
  </conditionalFormatting>
  <conditionalFormatting sqref="E44:F44">
    <cfRule type="cellIs" dxfId="51" priority="39" operator="greaterThan">
      <formula>1</formula>
    </cfRule>
    <cfRule type="cellIs" dxfId="50" priority="40" operator="lessThan">
      <formula>1</formula>
    </cfRule>
  </conditionalFormatting>
  <conditionalFormatting sqref="E35:F35">
    <cfRule type="cellIs" dxfId="49" priority="37" operator="greaterThan">
      <formula>1</formula>
    </cfRule>
    <cfRule type="cellIs" dxfId="48" priority="38" operator="lessThan">
      <formula>1</formula>
    </cfRule>
  </conditionalFormatting>
  <conditionalFormatting sqref="E18:F18">
    <cfRule type="cellIs" dxfId="47" priority="35" operator="greaterThan">
      <formula>1</formula>
    </cfRule>
    <cfRule type="cellIs" dxfId="46" priority="36" operator="lessThan">
      <formula>1</formula>
    </cfRule>
  </conditionalFormatting>
  <conditionalFormatting sqref="E11:F11">
    <cfRule type="cellIs" dxfId="45" priority="33" operator="greaterThan">
      <formula>1</formula>
    </cfRule>
    <cfRule type="cellIs" dxfId="44" priority="34" operator="lessThan">
      <formula>1</formula>
    </cfRule>
  </conditionalFormatting>
  <conditionalFormatting sqref="G11:H11">
    <cfRule type="cellIs" dxfId="43" priority="31" operator="greaterThan">
      <formula>1</formula>
    </cfRule>
    <cfRule type="cellIs" dxfId="42" priority="32" operator="lessThan">
      <formula>1</formula>
    </cfRule>
  </conditionalFormatting>
  <conditionalFormatting sqref="G11:H11">
    <cfRule type="cellIs" dxfId="41" priority="29" operator="greaterThan">
      <formula>1</formula>
    </cfRule>
    <cfRule type="cellIs" dxfId="40" priority="30" operator="lessThan">
      <formula>1</formula>
    </cfRule>
  </conditionalFormatting>
  <conditionalFormatting sqref="G18:H18">
    <cfRule type="cellIs" dxfId="39" priority="27" operator="greaterThan">
      <formula>1</formula>
    </cfRule>
    <cfRule type="cellIs" dxfId="38" priority="28" operator="lessThan">
      <formula>1</formula>
    </cfRule>
  </conditionalFormatting>
  <conditionalFormatting sqref="G18:H18">
    <cfRule type="cellIs" dxfId="37" priority="25" operator="greaterThan">
      <formula>1</formula>
    </cfRule>
    <cfRule type="cellIs" dxfId="36" priority="26" operator="lessThan">
      <formula>1</formula>
    </cfRule>
  </conditionalFormatting>
  <conditionalFormatting sqref="G27:H27">
    <cfRule type="cellIs" dxfId="35" priority="23" operator="greaterThan">
      <formula>1</formula>
    </cfRule>
    <cfRule type="cellIs" dxfId="34" priority="24" operator="lessThan">
      <formula>1</formula>
    </cfRule>
  </conditionalFormatting>
  <conditionalFormatting sqref="G27:H27">
    <cfRule type="cellIs" dxfId="33" priority="21" operator="greaterThan">
      <formula>1</formula>
    </cfRule>
    <cfRule type="cellIs" dxfId="32" priority="22" operator="lessThan">
      <formula>1</formula>
    </cfRule>
  </conditionalFormatting>
  <conditionalFormatting sqref="G35:H35">
    <cfRule type="cellIs" dxfId="31" priority="19" operator="greaterThan">
      <formula>1</formula>
    </cfRule>
    <cfRule type="cellIs" dxfId="30" priority="20" operator="lessThan">
      <formula>1</formula>
    </cfRule>
  </conditionalFormatting>
  <conditionalFormatting sqref="G35:H35">
    <cfRule type="cellIs" dxfId="29" priority="17" operator="greaterThan">
      <formula>1</formula>
    </cfRule>
    <cfRule type="cellIs" dxfId="28" priority="18" operator="lessThan">
      <formula>1</formula>
    </cfRule>
  </conditionalFormatting>
  <conditionalFormatting sqref="G44:H44">
    <cfRule type="cellIs" dxfId="27" priority="15" operator="greaterThan">
      <formula>1</formula>
    </cfRule>
    <cfRule type="cellIs" dxfId="26" priority="16" operator="lessThan">
      <formula>1</formula>
    </cfRule>
  </conditionalFormatting>
  <conditionalFormatting sqref="G44:H44">
    <cfRule type="cellIs" dxfId="25" priority="13" operator="greaterThan">
      <formula>1</formula>
    </cfRule>
    <cfRule type="cellIs" dxfId="24" priority="14" operator="lessThan">
      <formula>1</formula>
    </cfRule>
  </conditionalFormatting>
  <conditionalFormatting sqref="G52:H52">
    <cfRule type="cellIs" dxfId="23" priority="11" operator="greaterThan">
      <formula>1</formula>
    </cfRule>
    <cfRule type="cellIs" dxfId="22" priority="12" operator="lessThan">
      <formula>1</formula>
    </cfRule>
  </conditionalFormatting>
  <conditionalFormatting sqref="G52:H52">
    <cfRule type="cellIs" dxfId="21" priority="9" operator="greaterThan">
      <formula>1</formula>
    </cfRule>
    <cfRule type="cellIs" dxfId="20" priority="10" operator="lessThan">
      <formula>1</formula>
    </cfRule>
  </conditionalFormatting>
  <conditionalFormatting sqref="G61:H61">
    <cfRule type="cellIs" dxfId="19" priority="7" operator="greaterThan">
      <formula>1</formula>
    </cfRule>
    <cfRule type="cellIs" dxfId="18" priority="8" operator="lessThan">
      <formula>1</formula>
    </cfRule>
  </conditionalFormatting>
  <conditionalFormatting sqref="G61:H61">
    <cfRule type="cellIs" dxfId="17" priority="5" operator="greaterThan">
      <formula>1</formula>
    </cfRule>
    <cfRule type="cellIs" dxfId="16" priority="6" operator="lessThan">
      <formula>1</formula>
    </cfRule>
  </conditionalFormatting>
  <conditionalFormatting sqref="G69:H69">
    <cfRule type="cellIs" dxfId="15" priority="3" operator="greaterThan">
      <formula>1</formula>
    </cfRule>
    <cfRule type="cellIs" dxfId="14" priority="4" operator="lessThan">
      <formula>1</formula>
    </cfRule>
  </conditionalFormatting>
  <conditionalFormatting sqref="G69:H69">
    <cfRule type="cellIs" dxfId="13" priority="1" operator="greaterThan">
      <formula>1</formula>
    </cfRule>
    <cfRule type="cellIs" dxfId="12" priority="2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3"/>
  <sheetViews>
    <sheetView showGridLines="0" workbookViewId="0">
      <selection activeCell="D22" sqref="D22"/>
    </sheetView>
  </sheetViews>
  <sheetFormatPr defaultColWidth="9.140625" defaultRowHeight="12.75" x14ac:dyDescent="0.2"/>
  <cols>
    <col min="1" max="1" width="29.28515625" style="2" customWidth="1"/>
    <col min="2" max="2" width="15.28515625" style="2" customWidth="1"/>
    <col min="3" max="3" width="12.7109375" style="2" customWidth="1"/>
    <col min="4" max="4" width="12.28515625" style="2" customWidth="1"/>
    <col min="5" max="5" width="13.85546875" style="2" customWidth="1"/>
    <col min="6" max="6" width="18.7109375" style="2" customWidth="1"/>
    <col min="7" max="10" width="9.140625" style="2"/>
    <col min="11" max="11" width="44.85546875" style="2" bestFit="1" customWidth="1"/>
    <col min="12" max="12" width="41.85546875" style="2" bestFit="1" customWidth="1"/>
    <col min="13" max="16384" width="9.140625" style="2"/>
  </cols>
  <sheetData>
    <row r="1" spans="1:5" s="24" customFormat="1" ht="15.75" x14ac:dyDescent="0.25">
      <c r="A1" s="26" t="s">
        <v>0</v>
      </c>
    </row>
    <row r="2" spans="1:5" s="24" customFormat="1" ht="15" x14ac:dyDescent="0.25">
      <c r="A2" s="27" t="s">
        <v>31</v>
      </c>
    </row>
    <row r="3" spans="1:5" s="24" customFormat="1" ht="13.9" customHeight="1" x14ac:dyDescent="0.25">
      <c r="A3" s="61" t="s">
        <v>32</v>
      </c>
      <c r="B3" s="61"/>
      <c r="C3" s="61"/>
      <c r="D3" s="61"/>
    </row>
    <row r="4" spans="1:5" s="24" customFormat="1" x14ac:dyDescent="0.25"/>
    <row r="5" spans="1:5" s="24" customFormat="1" ht="33" customHeight="1" x14ac:dyDescent="0.25">
      <c r="A5" s="4" t="s">
        <v>3</v>
      </c>
      <c r="B5" s="38" t="s">
        <v>4</v>
      </c>
      <c r="C5" s="40" t="s">
        <v>33</v>
      </c>
      <c r="D5" s="40" t="s">
        <v>34</v>
      </c>
      <c r="E5" s="39" t="s">
        <v>35</v>
      </c>
    </row>
    <row r="6" spans="1:5" s="24" customFormat="1" ht="8.25" customHeight="1" x14ac:dyDescent="0.25">
      <c r="A6" s="12"/>
      <c r="B6" s="28"/>
      <c r="C6" s="29"/>
      <c r="D6" s="29"/>
      <c r="E6" s="29"/>
    </row>
    <row r="7" spans="1:5" s="24" customFormat="1" ht="28.9" customHeight="1" x14ac:dyDescent="0.25">
      <c r="A7" s="30" t="s">
        <v>11</v>
      </c>
      <c r="B7" s="31" t="s">
        <v>15</v>
      </c>
      <c r="C7" s="32">
        <v>1620</v>
      </c>
      <c r="D7" s="32">
        <v>1785</v>
      </c>
      <c r="E7" s="33">
        <f>(D7-C7)/C7</f>
        <v>0.10185185185185185</v>
      </c>
    </row>
    <row r="8" spans="1:5" s="24" customFormat="1" ht="8.25" customHeight="1" x14ac:dyDescent="0.25">
      <c r="A8" s="12"/>
      <c r="B8" s="28"/>
      <c r="C8" s="29"/>
      <c r="D8" s="29"/>
      <c r="E8" s="29"/>
    </row>
    <row r="9" spans="1:5" s="24" customFormat="1" ht="28.9" customHeight="1" x14ac:dyDescent="0.25">
      <c r="A9" s="30" t="s">
        <v>17</v>
      </c>
      <c r="B9" s="31" t="s">
        <v>15</v>
      </c>
      <c r="C9" s="32">
        <v>1529</v>
      </c>
      <c r="D9" s="32">
        <v>2129</v>
      </c>
      <c r="E9" s="33">
        <f>(D9-C9)/C9</f>
        <v>0.39241334205362982</v>
      </c>
    </row>
    <row r="10" spans="1:5" s="24" customFormat="1" ht="8.25" customHeight="1" x14ac:dyDescent="0.25">
      <c r="A10" s="12"/>
      <c r="B10" s="28"/>
      <c r="C10" s="29"/>
      <c r="D10" s="29"/>
      <c r="E10" s="29"/>
    </row>
    <row r="11" spans="1:5" s="24" customFormat="1" ht="28.9" customHeight="1" x14ac:dyDescent="0.25">
      <c r="A11" s="30" t="s">
        <v>18</v>
      </c>
      <c r="B11" s="31" t="s">
        <v>15</v>
      </c>
      <c r="C11" s="32">
        <v>10449</v>
      </c>
      <c r="D11" s="32">
        <v>11101</v>
      </c>
      <c r="E11" s="33">
        <f>(D11-C11)/C11</f>
        <v>6.2398315628289791E-2</v>
      </c>
    </row>
    <row r="12" spans="1:5" s="24" customFormat="1" ht="8.25" customHeight="1" x14ac:dyDescent="0.25">
      <c r="A12" s="34"/>
      <c r="B12" s="28"/>
      <c r="C12" s="35"/>
      <c r="D12" s="35"/>
      <c r="E12" s="36"/>
    </row>
    <row r="13" spans="1:5" s="24" customFormat="1" ht="28.9" customHeight="1" x14ac:dyDescent="0.25">
      <c r="A13" s="30" t="s">
        <v>25</v>
      </c>
      <c r="B13" s="31" t="s">
        <v>15</v>
      </c>
      <c r="C13" s="32">
        <v>1903</v>
      </c>
      <c r="D13" s="32">
        <v>1667</v>
      </c>
      <c r="E13" s="33">
        <f>(D13-C13)/C13</f>
        <v>-0.12401471361008934</v>
      </c>
    </row>
    <row r="14" spans="1:5" s="24" customFormat="1" ht="8.25" customHeight="1" x14ac:dyDescent="0.25">
      <c r="A14" s="34"/>
      <c r="B14" s="28"/>
      <c r="C14" s="35"/>
      <c r="D14" s="35"/>
      <c r="E14" s="36"/>
    </row>
    <row r="15" spans="1:5" s="24" customFormat="1" ht="28.9" customHeight="1" x14ac:dyDescent="0.25">
      <c r="A15" s="30" t="s">
        <v>26</v>
      </c>
      <c r="B15" s="31" t="s">
        <v>15</v>
      </c>
      <c r="C15" s="32">
        <v>5127</v>
      </c>
      <c r="D15" s="32">
        <v>4798</v>
      </c>
      <c r="E15" s="33">
        <f>(D15-C15)/C15</f>
        <v>-6.4170079968792662E-2</v>
      </c>
    </row>
    <row r="16" spans="1:5" s="24" customFormat="1" ht="9.75" customHeight="1" x14ac:dyDescent="0.25">
      <c r="A16" s="34"/>
      <c r="B16" s="28"/>
      <c r="C16" s="35"/>
      <c r="D16" s="35"/>
      <c r="E16" s="36"/>
    </row>
    <row r="17" spans="1:7" s="24" customFormat="1" ht="33" customHeight="1" x14ac:dyDescent="0.25">
      <c r="A17" s="30" t="s">
        <v>27</v>
      </c>
      <c r="B17" s="31" t="s">
        <v>15</v>
      </c>
      <c r="C17" s="32">
        <v>2229</v>
      </c>
      <c r="D17" s="32">
        <v>2542</v>
      </c>
      <c r="E17" s="33">
        <f>(D17-C17)/C17</f>
        <v>0.14042171377299237</v>
      </c>
    </row>
    <row r="18" spans="1:7" s="24" customFormat="1" ht="9.75" customHeight="1" x14ac:dyDescent="0.25">
      <c r="A18" s="34"/>
      <c r="B18" s="28"/>
      <c r="C18" s="35"/>
      <c r="D18" s="35"/>
      <c r="E18" s="36"/>
    </row>
    <row r="19" spans="1:7" s="24" customFormat="1" ht="33" customHeight="1" x14ac:dyDescent="0.25">
      <c r="A19" s="30" t="s">
        <v>28</v>
      </c>
      <c r="B19" s="31" t="s">
        <v>15</v>
      </c>
      <c r="C19" s="32">
        <v>9324</v>
      </c>
      <c r="D19" s="32">
        <v>9784</v>
      </c>
      <c r="E19" s="33">
        <f>(D19-C19)/C19</f>
        <v>4.9335049335049334E-2</v>
      </c>
    </row>
    <row r="20" spans="1:7" s="24" customFormat="1" ht="9.75" customHeight="1" x14ac:dyDescent="0.25">
      <c r="A20" s="34"/>
      <c r="B20" s="28"/>
      <c r="C20" s="35"/>
      <c r="D20" s="35"/>
      <c r="E20" s="36"/>
    </row>
    <row r="21" spans="1:7" s="24" customFormat="1" ht="27.75" customHeight="1" x14ac:dyDescent="0.25">
      <c r="A21" s="30" t="s">
        <v>29</v>
      </c>
      <c r="B21" s="31" t="s">
        <v>15</v>
      </c>
      <c r="C21" s="32">
        <v>13195</v>
      </c>
      <c r="D21" s="32">
        <v>15259</v>
      </c>
      <c r="E21" s="33">
        <f>(D21-C21)/C21</f>
        <v>0.15642288745737021</v>
      </c>
    </row>
    <row r="22" spans="1:7" s="24" customFormat="1" ht="9.75" customHeight="1" x14ac:dyDescent="0.25">
      <c r="A22" s="34"/>
      <c r="B22" s="28"/>
      <c r="C22" s="35"/>
      <c r="D22" s="35"/>
      <c r="E22" s="36"/>
    </row>
    <row r="23" spans="1:7" s="24" customFormat="1" ht="8.25" customHeight="1" x14ac:dyDescent="0.25">
      <c r="A23" s="34"/>
      <c r="B23" s="28"/>
      <c r="C23" s="35"/>
      <c r="D23" s="35"/>
      <c r="E23" s="36"/>
    </row>
    <row r="24" spans="1:7" ht="28.15" customHeight="1" x14ac:dyDescent="0.2">
      <c r="A24" s="60"/>
      <c r="B24" s="60"/>
      <c r="C24" s="60"/>
      <c r="D24" s="60"/>
      <c r="E24" s="60"/>
      <c r="F24" s="37"/>
      <c r="G24" s="37"/>
    </row>
    <row r="25" spans="1:7" ht="22.15" customHeight="1" x14ac:dyDescent="0.2">
      <c r="A25" s="59" t="s">
        <v>30</v>
      </c>
      <c r="B25" s="59"/>
      <c r="C25" s="59"/>
      <c r="D25" s="59"/>
      <c r="E25" s="59"/>
    </row>
    <row r="27" spans="1:7" ht="15" x14ac:dyDescent="0.25">
      <c r="D27" s="49"/>
      <c r="E27" s="48"/>
      <c r="F27"/>
    </row>
    <row r="28" spans="1:7" ht="15" x14ac:dyDescent="0.25">
      <c r="D28" s="49"/>
      <c r="E28" s="48"/>
      <c r="F28"/>
    </row>
    <row r="29" spans="1:7" ht="15" x14ac:dyDescent="0.25">
      <c r="D29" s="49"/>
      <c r="E29" s="48"/>
      <c r="F29"/>
    </row>
    <row r="30" spans="1:7" ht="15" x14ac:dyDescent="0.25">
      <c r="D30" s="50"/>
      <c r="E30" s="48"/>
      <c r="F30"/>
    </row>
    <row r="31" spans="1:7" ht="15" x14ac:dyDescent="0.25">
      <c r="D31" s="49"/>
      <c r="E31" s="48"/>
      <c r="F31"/>
    </row>
    <row r="32" spans="1:7" ht="15" x14ac:dyDescent="0.25">
      <c r="D32" s="49"/>
      <c r="E32" s="48"/>
      <c r="F32"/>
    </row>
    <row r="33" spans="4:6" ht="15" x14ac:dyDescent="0.25">
      <c r="D33" s="49"/>
      <c r="E33" s="48"/>
      <c r="F33"/>
    </row>
  </sheetData>
  <mergeCells count="3">
    <mergeCell ref="A24:E24"/>
    <mergeCell ref="A25:E25"/>
    <mergeCell ref="A3:D3"/>
  </mergeCells>
  <conditionalFormatting sqref="E9">
    <cfRule type="cellIs" dxfId="11" priority="23" operator="greaterThan">
      <formula>0</formula>
    </cfRule>
    <cfRule type="cellIs" dxfId="10" priority="24" operator="lessThan">
      <formula>0</formula>
    </cfRule>
  </conditionalFormatting>
  <conditionalFormatting sqref="E13">
    <cfRule type="cellIs" dxfId="9" priority="21" operator="greaterThan">
      <formula>0</formula>
    </cfRule>
    <cfRule type="cellIs" dxfId="8" priority="22" operator="lessThan">
      <formula>0</formula>
    </cfRule>
  </conditionalFormatting>
  <conditionalFormatting sqref="E17">
    <cfRule type="cellIs" dxfId="7" priority="19" operator="greaterThan">
      <formula>0</formula>
    </cfRule>
    <cfRule type="cellIs" dxfId="6" priority="20" operator="lessThan">
      <formula>0</formula>
    </cfRule>
  </conditionalFormatting>
  <conditionalFormatting sqref="E15 E11">
    <cfRule type="cellIs" dxfId="5" priority="13" operator="greaterThan">
      <formula>0</formula>
    </cfRule>
    <cfRule type="cellIs" dxfId="4" priority="14" operator="lessThan">
      <formula>0</formula>
    </cfRule>
  </conditionalFormatting>
  <conditionalFormatting sqref="E19 E7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E21">
    <cfRule type="cellIs" dxfId="1" priority="1" operator="greaterThan">
      <formula>0</formula>
    </cfRule>
    <cfRule type="cellIs" dxfId="0" priority="2" operator="less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8680BCB9192BD4AB06DF234E6841FCF" ma:contentTypeVersion="0" ma:contentTypeDescription="Creare un nuovo documento." ma:contentTypeScope="" ma:versionID="692d1fa1473b19e135444b5d8241d0b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e2c2bff39701977361371fca1d1563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9A3948-83B8-42BC-8824-ACD56AA760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A88235-33D4-4708-8782-2803DA71E9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D9B44EE-4EC6-4944-AF7F-90BE2855F361}">
  <ds:schemaRefs>
    <ds:schemaRef ds:uri="http://purl.org/dc/elements/1.1/"/>
    <ds:schemaRef ds:uri="http://schemas.microsoft.com/office/2006/metadata/properties"/>
    <ds:schemaRef ds:uri="cff058e3-9258-4c15-be50-8976f03c8da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Flussi_cagliari</vt:lpstr>
      <vt:lpstr>Varpend_cagliari</vt:lpstr>
      <vt:lpstr>Flussi_cagliari!Area_stampa</vt:lpstr>
      <vt:lpstr>Varpend_cagliari!Area_stampa</vt:lpstr>
      <vt:lpstr>Flussi_cagliari!Titoli_stampa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Francesca Bigi</dc:creator>
  <cp:keywords/>
  <dc:description/>
  <cp:lastModifiedBy>Cecilia Marino</cp:lastModifiedBy>
  <dcterms:created xsi:type="dcterms:W3CDTF">2017-02-27T14:48:27Z</dcterms:created>
  <dcterms:modified xsi:type="dcterms:W3CDTF">2021-08-11T08:05:47Z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0x01010018680BCB9192BD4AB06DF234E6841FCF</vt:lpwstr>
  </property>
</Properties>
</file>